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20" windowWidth="13245" windowHeight="12105" tabRatio="923" activeTab="0"/>
  </bookViews>
  <sheets>
    <sheet name="●Ｂブロック " sheetId="1" r:id="rId1"/>
  </sheets>
  <definedNames/>
  <calcPr fullCalcOnLoad="1"/>
</workbook>
</file>

<file path=xl/sharedStrings.xml><?xml version="1.0" encoding="utf-8"?>
<sst xmlns="http://schemas.openxmlformats.org/spreadsheetml/2006/main" count="245" uniqueCount="43">
  <si>
    <t>勝</t>
  </si>
  <si>
    <t>○</t>
  </si>
  <si>
    <t>勝点</t>
  </si>
  <si>
    <t>負</t>
  </si>
  <si>
    <t>分</t>
  </si>
  <si>
    <t>チーム名</t>
  </si>
  <si>
    <t>得点</t>
  </si>
  <si>
    <t>失点</t>
  </si>
  <si>
    <t>順位</t>
  </si>
  <si>
    <t>●</t>
  </si>
  <si>
    <t>△</t>
  </si>
  <si>
    <t>－</t>
  </si>
  <si>
    <t>得失点差</t>
  </si>
  <si>
    <t>平成２７年度　栃木県社会人サッカーリーグ　宇河・上都賀地区３部 Ｂブロック勝敗表</t>
  </si>
  <si>
    <t>日産フットボールクラブ</t>
  </si>
  <si>
    <t>栃木県庁蹴球会</t>
  </si>
  <si>
    <t>日光市役所ＦＣ</t>
  </si>
  <si>
    <t>泉１９９６</t>
  </si>
  <si>
    <t>キヤノンＳＣ</t>
  </si>
  <si>
    <t>栃木ＳＣレジェンド</t>
  </si>
  <si>
    <t>さくら</t>
  </si>
  <si>
    <t>栃木県警察サッカークラブ</t>
  </si>
  <si>
    <t>揚茜ブラザース</t>
  </si>
  <si>
    <t>ＦＣ　Ｒｅ：ｓｔａｒｔ</t>
  </si>
  <si>
    <t>ＦＣアミーゴ</t>
  </si>
  <si>
    <t>日産ＦＣ</t>
  </si>
  <si>
    <t>栃木県庁</t>
  </si>
  <si>
    <t>日光市役所</t>
  </si>
  <si>
    <t>キヤノン</t>
  </si>
  <si>
    <t>SCレジェンド</t>
  </si>
  <si>
    <t>さくら</t>
  </si>
  <si>
    <t>県警ＳＣ</t>
  </si>
  <si>
    <t>ブラザース</t>
  </si>
  <si>
    <t>Re：start</t>
  </si>
  <si>
    <t>アミーゴ</t>
  </si>
  <si>
    <t>棄権</t>
  </si>
  <si>
    <t>●</t>
  </si>
  <si>
    <t>○</t>
  </si>
  <si>
    <t>△</t>
  </si>
  <si>
    <t>－</t>
  </si>
  <si>
    <t>○</t>
  </si>
  <si>
    <t>－</t>
  </si>
  <si>
    <t>●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</si>
</sst>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u val="single"/>
      <sz val="12.65"/>
      <color indexed="12"/>
      <name val="ＭＳ Ｐゴシック"/>
      <family val="3"/>
    </font>
    <font>
      <u val="single"/>
      <sz val="12.65"/>
      <color indexed="3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/>
    </xf>
    <xf numFmtId="0" fontId="0" fillId="0" borderId="0" xfId="0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42" fillId="0" borderId="11" xfId="0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horizontal="center" vertical="center"/>
    </xf>
    <xf numFmtId="0" fontId="42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2" fillId="6" borderId="0" xfId="0" applyFont="1" applyFill="1" applyAlignment="1">
      <alignment horizontal="center" vertical="center"/>
    </xf>
    <xf numFmtId="0" fontId="0" fillId="6" borderId="0" xfId="0" applyFill="1" applyAlignment="1">
      <alignment horizontal="center"/>
    </xf>
    <xf numFmtId="0" fontId="0" fillId="0" borderId="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8" xfId="0" applyBorder="1" applyAlignment="1">
      <alignment horizontal="center" vertical="center" shrinkToFit="1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 shrinkToFit="1"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56" fontId="0" fillId="0" borderId="29" xfId="0" applyNumberFormat="1" applyFont="1" applyFill="1" applyBorder="1" applyAlignment="1">
      <alignment horizontal="center" vertical="center"/>
    </xf>
    <xf numFmtId="56" fontId="0" fillId="0" borderId="30" xfId="0" applyNumberFormat="1" applyFont="1" applyFill="1" applyBorder="1" applyAlignment="1">
      <alignment horizontal="center" vertical="center"/>
    </xf>
    <xf numFmtId="56" fontId="0" fillId="0" borderId="31" xfId="0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shrinkToFit="1"/>
    </xf>
    <xf numFmtId="0" fontId="5" fillId="0" borderId="15" xfId="0" applyFont="1" applyBorder="1" applyAlignment="1">
      <alignment horizontal="center" shrinkToFit="1"/>
    </xf>
    <xf numFmtId="0" fontId="5" fillId="0" borderId="16" xfId="0" applyFont="1" applyBorder="1" applyAlignment="1">
      <alignment horizontal="center" shrinkToFit="1"/>
    </xf>
    <xf numFmtId="0" fontId="5" fillId="0" borderId="10" xfId="0" applyFont="1" applyBorder="1" applyAlignment="1">
      <alignment horizontal="center" shrinkToFit="1"/>
    </xf>
    <xf numFmtId="0" fontId="5" fillId="0" borderId="17" xfId="0" applyFont="1" applyBorder="1" applyAlignment="1">
      <alignment horizont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shrinkToFit="1"/>
    </xf>
    <xf numFmtId="0" fontId="6" fillId="0" borderId="15" xfId="0" applyFont="1" applyBorder="1" applyAlignment="1">
      <alignment horizontal="center" shrinkToFit="1"/>
    </xf>
    <xf numFmtId="0" fontId="6" fillId="0" borderId="16" xfId="0" applyFont="1" applyBorder="1" applyAlignment="1">
      <alignment horizontal="center" shrinkToFit="1"/>
    </xf>
    <xf numFmtId="0" fontId="6" fillId="0" borderId="10" xfId="0" applyFont="1" applyBorder="1" applyAlignment="1">
      <alignment horizontal="center" shrinkToFit="1"/>
    </xf>
    <xf numFmtId="0" fontId="6" fillId="0" borderId="17" xfId="0" applyFont="1" applyBorder="1" applyAlignment="1">
      <alignment horizont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32" xfId="61" applyFont="1" applyBorder="1" applyAlignment="1">
      <alignment horizontal="center" vertical="center"/>
      <protection/>
    </xf>
    <xf numFmtId="0" fontId="0" fillId="0" borderId="14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shrinkToFit="1"/>
    </xf>
    <xf numFmtId="0" fontId="7" fillId="0" borderId="15" xfId="0" applyFont="1" applyBorder="1" applyAlignment="1">
      <alignment horizontal="center" shrinkToFit="1"/>
    </xf>
    <xf numFmtId="0" fontId="7" fillId="0" borderId="16" xfId="0" applyFont="1" applyBorder="1" applyAlignment="1">
      <alignment horizontal="center" shrinkToFit="1"/>
    </xf>
    <xf numFmtId="0" fontId="7" fillId="0" borderId="10" xfId="0" applyFont="1" applyBorder="1" applyAlignment="1">
      <alignment horizontal="center" shrinkToFit="1"/>
    </xf>
    <xf numFmtId="0" fontId="7" fillId="0" borderId="17" xfId="0" applyFont="1" applyBorder="1" applyAlignment="1">
      <alignment horizontal="center" shrinkToFit="1"/>
    </xf>
    <xf numFmtId="0" fontId="0" fillId="0" borderId="1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56" fontId="42" fillId="0" borderId="29" xfId="0" applyNumberFormat="1" applyFont="1" applyFill="1" applyBorder="1" applyAlignment="1">
      <alignment horizontal="center" vertical="center"/>
    </xf>
    <xf numFmtId="56" fontId="42" fillId="0" borderId="30" xfId="0" applyNumberFormat="1" applyFont="1" applyFill="1" applyBorder="1" applyAlignment="1">
      <alignment horizontal="center" vertical="center"/>
    </xf>
    <xf numFmtId="56" fontId="42" fillId="0" borderId="31" xfId="0" applyNumberFormat="1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 shrinkToFit="1"/>
    </xf>
    <xf numFmtId="0" fontId="0" fillId="0" borderId="20" xfId="0" applyFill="1" applyBorder="1" applyAlignment="1">
      <alignment horizontal="distributed" vertical="center" shrinkToFit="1"/>
    </xf>
    <xf numFmtId="0" fontId="0" fillId="0" borderId="10" xfId="0" applyBorder="1" applyAlignment="1">
      <alignment horizontal="distributed" vertical="center" shrinkToFit="1"/>
    </xf>
    <xf numFmtId="0" fontId="0" fillId="0" borderId="20" xfId="0" applyFill="1" applyBorder="1" applyAlignment="1">
      <alignment horizontal="distributed" vertical="center"/>
    </xf>
    <xf numFmtId="0" fontId="0" fillId="0" borderId="20" xfId="0" applyFill="1" applyBorder="1" applyAlignment="1">
      <alignment vertical="center" shrinkToFit="1"/>
    </xf>
    <xf numFmtId="0" fontId="0" fillId="0" borderId="10" xfId="0" applyBorder="1" applyAlignment="1">
      <alignment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05年Uﾘｰｸﾞ(H)ﾌﾞﾛｯｸ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29"/>
  <sheetViews>
    <sheetView tabSelected="1" zoomScale="75" zoomScaleNormal="75" zoomScalePageLayoutView="0" workbookViewId="0" topLeftCell="A1">
      <selection activeCell="Q30" sqref="Q30"/>
    </sheetView>
  </sheetViews>
  <sheetFormatPr defaultColWidth="9.00390625" defaultRowHeight="0" customHeight="1" zeroHeight="1"/>
  <cols>
    <col min="1" max="1" width="1.25" style="0" customWidth="1"/>
    <col min="2" max="2" width="19.625" style="0" customWidth="1"/>
    <col min="3" max="3" width="1.25" style="0" customWidth="1"/>
    <col min="4" max="36" width="2.875" style="0" customWidth="1"/>
    <col min="37" max="41" width="3.375" style="0" customWidth="1"/>
    <col min="42" max="42" width="5.50390625" style="0" customWidth="1"/>
    <col min="43" max="43" width="3.875" style="0" customWidth="1"/>
    <col min="44" max="44" width="4.00390625" style="0" customWidth="1"/>
    <col min="45" max="45" width="5.625" style="0" customWidth="1"/>
  </cols>
  <sheetData>
    <row r="1" spans="1:44" ht="19.5" customHeight="1">
      <c r="A1" s="30" t="s">
        <v>13</v>
      </c>
      <c r="B1" s="30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</row>
    <row r="2" spans="1:44" ht="19.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</row>
    <row r="3" spans="41:44" ht="19.5" customHeight="1">
      <c r="AO3" s="10" t="s">
        <v>0</v>
      </c>
      <c r="AP3" s="10" t="s">
        <v>1</v>
      </c>
      <c r="AQ3" s="1" t="s">
        <v>2</v>
      </c>
      <c r="AR3" s="10">
        <v>3</v>
      </c>
    </row>
    <row r="4" spans="7:44" ht="19.5" customHeight="1">
      <c r="G4" s="32"/>
      <c r="H4" s="2"/>
      <c r="I4" s="2"/>
      <c r="J4" s="34"/>
      <c r="K4" s="3"/>
      <c r="L4" s="3"/>
      <c r="M4" s="36"/>
      <c r="N4" s="4"/>
      <c r="O4" s="4"/>
      <c r="P4" s="38"/>
      <c r="Q4" s="5"/>
      <c r="R4" s="5"/>
      <c r="S4" s="34"/>
      <c r="T4" s="3"/>
      <c r="U4" s="3"/>
      <c r="V4" s="36"/>
      <c r="W4" s="4"/>
      <c r="X4" s="4"/>
      <c r="Y4" s="36"/>
      <c r="Z4" s="4"/>
      <c r="AA4" s="4"/>
      <c r="AB4" s="34"/>
      <c r="AC4" s="3"/>
      <c r="AD4" s="3"/>
      <c r="AE4" s="36"/>
      <c r="AF4" s="4"/>
      <c r="AG4" s="4"/>
      <c r="AH4" s="34"/>
      <c r="AI4" s="3"/>
      <c r="AJ4" s="3"/>
      <c r="AO4" s="10" t="s">
        <v>3</v>
      </c>
      <c r="AP4" s="10" t="s">
        <v>9</v>
      </c>
      <c r="AQ4" s="1" t="s">
        <v>2</v>
      </c>
      <c r="AR4" s="10">
        <v>0</v>
      </c>
    </row>
    <row r="5" spans="7:44" ht="19.5" customHeight="1">
      <c r="G5" s="33"/>
      <c r="H5" s="6"/>
      <c r="I5" s="6"/>
      <c r="J5" s="35"/>
      <c r="K5" s="7"/>
      <c r="L5" s="7"/>
      <c r="M5" s="37"/>
      <c r="N5" s="8"/>
      <c r="O5" s="8"/>
      <c r="P5" s="39"/>
      <c r="Q5" s="9"/>
      <c r="R5" s="9"/>
      <c r="S5" s="35"/>
      <c r="T5" s="7"/>
      <c r="U5" s="7"/>
      <c r="V5" s="37"/>
      <c r="W5" s="8"/>
      <c r="X5" s="8"/>
      <c r="Y5" s="37"/>
      <c r="Z5" s="8"/>
      <c r="AA5" s="8"/>
      <c r="AB5" s="35"/>
      <c r="AC5" s="7"/>
      <c r="AD5" s="3"/>
      <c r="AE5" s="37"/>
      <c r="AF5" s="8"/>
      <c r="AG5" s="8"/>
      <c r="AH5" s="35"/>
      <c r="AI5" s="7"/>
      <c r="AJ5" s="3"/>
      <c r="AO5" s="10" t="s">
        <v>4</v>
      </c>
      <c r="AP5" s="10" t="s">
        <v>10</v>
      </c>
      <c r="AQ5" s="1" t="s">
        <v>2</v>
      </c>
      <c r="AR5" s="10">
        <v>1</v>
      </c>
    </row>
    <row r="6" spans="1:44" ht="19.5" customHeight="1">
      <c r="A6" s="70" t="s">
        <v>5</v>
      </c>
      <c r="B6" s="71"/>
      <c r="C6" s="72"/>
      <c r="D6" s="24" t="s">
        <v>25</v>
      </c>
      <c r="E6" s="54"/>
      <c r="F6" s="55"/>
      <c r="G6" s="24" t="s">
        <v>26</v>
      </c>
      <c r="H6" s="54"/>
      <c r="I6" s="55"/>
      <c r="J6" s="76" t="s">
        <v>27</v>
      </c>
      <c r="K6" s="77"/>
      <c r="L6" s="78"/>
      <c r="M6" s="24" t="s">
        <v>17</v>
      </c>
      <c r="N6" s="54"/>
      <c r="O6" s="55"/>
      <c r="P6" s="59" t="s">
        <v>28</v>
      </c>
      <c r="Q6" s="60"/>
      <c r="R6" s="61"/>
      <c r="S6" s="24" t="s">
        <v>29</v>
      </c>
      <c r="T6" s="54"/>
      <c r="U6" s="55"/>
      <c r="V6" s="24" t="s">
        <v>30</v>
      </c>
      <c r="W6" s="25"/>
      <c r="X6" s="26"/>
      <c r="Y6" s="24" t="s">
        <v>31</v>
      </c>
      <c r="Z6" s="25"/>
      <c r="AA6" s="26"/>
      <c r="AB6" s="24" t="s">
        <v>32</v>
      </c>
      <c r="AC6" s="25"/>
      <c r="AD6" s="26"/>
      <c r="AE6" s="24" t="s">
        <v>33</v>
      </c>
      <c r="AF6" s="25"/>
      <c r="AG6" s="26"/>
      <c r="AH6" s="24" t="s">
        <v>34</v>
      </c>
      <c r="AI6" s="25"/>
      <c r="AJ6" s="26"/>
      <c r="AK6" s="40" t="s">
        <v>0</v>
      </c>
      <c r="AL6" s="22" t="s">
        <v>3</v>
      </c>
      <c r="AM6" s="22" t="s">
        <v>4</v>
      </c>
      <c r="AN6" s="22" t="s">
        <v>6</v>
      </c>
      <c r="AO6" s="22" t="s">
        <v>7</v>
      </c>
      <c r="AP6" s="40" t="s">
        <v>12</v>
      </c>
      <c r="AQ6" s="52" t="s">
        <v>2</v>
      </c>
      <c r="AR6" s="65" t="s">
        <v>8</v>
      </c>
    </row>
    <row r="7" spans="1:44" ht="19.5" customHeight="1">
      <c r="A7" s="73"/>
      <c r="B7" s="74"/>
      <c r="C7" s="75"/>
      <c r="D7" s="56"/>
      <c r="E7" s="57"/>
      <c r="F7" s="58"/>
      <c r="G7" s="56"/>
      <c r="H7" s="57"/>
      <c r="I7" s="58"/>
      <c r="J7" s="79"/>
      <c r="K7" s="80"/>
      <c r="L7" s="81"/>
      <c r="M7" s="56"/>
      <c r="N7" s="57"/>
      <c r="O7" s="58"/>
      <c r="P7" s="62"/>
      <c r="Q7" s="63"/>
      <c r="R7" s="64"/>
      <c r="S7" s="56"/>
      <c r="T7" s="57"/>
      <c r="U7" s="58"/>
      <c r="V7" s="27"/>
      <c r="W7" s="28"/>
      <c r="X7" s="29"/>
      <c r="Y7" s="27"/>
      <c r="Z7" s="28"/>
      <c r="AA7" s="29"/>
      <c r="AB7" s="27"/>
      <c r="AC7" s="28"/>
      <c r="AD7" s="29"/>
      <c r="AE7" s="27"/>
      <c r="AF7" s="28"/>
      <c r="AG7" s="29"/>
      <c r="AH7" s="27"/>
      <c r="AI7" s="28"/>
      <c r="AJ7" s="29"/>
      <c r="AK7" s="23"/>
      <c r="AL7" s="23"/>
      <c r="AM7" s="23"/>
      <c r="AN7" s="23"/>
      <c r="AO7" s="23"/>
      <c r="AP7" s="23"/>
      <c r="AQ7" s="53"/>
      <c r="AR7" s="66"/>
    </row>
    <row r="8" spans="1:44" ht="19.5" customHeight="1">
      <c r="A8" s="14"/>
      <c r="B8" s="87" t="s">
        <v>14</v>
      </c>
      <c r="C8" s="15"/>
      <c r="D8" s="43"/>
      <c r="E8" s="44"/>
      <c r="F8" s="45"/>
      <c r="G8" s="49" t="s">
        <v>36</v>
      </c>
      <c r="H8" s="50"/>
      <c r="I8" s="51"/>
      <c r="J8" s="49" t="s">
        <v>37</v>
      </c>
      <c r="K8" s="50"/>
      <c r="L8" s="51"/>
      <c r="M8" s="49" t="s">
        <v>37</v>
      </c>
      <c r="N8" s="50"/>
      <c r="O8" s="51"/>
      <c r="P8" s="49" t="s">
        <v>37</v>
      </c>
      <c r="Q8" s="50"/>
      <c r="R8" s="51"/>
      <c r="S8" s="84" t="s">
        <v>10</v>
      </c>
      <c r="T8" s="85"/>
      <c r="U8" s="86"/>
      <c r="V8" s="49"/>
      <c r="W8" s="50"/>
      <c r="X8" s="51"/>
      <c r="Y8" s="49" t="s">
        <v>37</v>
      </c>
      <c r="Z8" s="50"/>
      <c r="AA8" s="51"/>
      <c r="AB8" s="49" t="s">
        <v>36</v>
      </c>
      <c r="AC8" s="50"/>
      <c r="AD8" s="51"/>
      <c r="AE8" s="49" t="s">
        <v>38</v>
      </c>
      <c r="AF8" s="50"/>
      <c r="AG8" s="51"/>
      <c r="AH8" s="49" t="s">
        <v>37</v>
      </c>
      <c r="AI8" s="50"/>
      <c r="AJ8" s="51"/>
      <c r="AK8" s="69">
        <f>COUNTIF(D8:AH8,"○")</f>
        <v>5</v>
      </c>
      <c r="AL8" s="69">
        <f>COUNTIF(D8:AH8,"●")</f>
        <v>2</v>
      </c>
      <c r="AM8" s="69">
        <f>COUNTIF(D8:AH8,"△")</f>
        <v>2</v>
      </c>
      <c r="AN8" s="67">
        <f>D9+G9+J9+M9+P9+S9+V9+Y9+AB9+AE9+AH9</f>
        <v>34</v>
      </c>
      <c r="AO8" s="67">
        <f>SUM(F9,I9,L9,O9,R9,U9,X9,AA9,AD9,AG9,AJ9)</f>
        <v>8</v>
      </c>
      <c r="AP8" s="67">
        <f>AN8-AO8</f>
        <v>26</v>
      </c>
      <c r="AQ8" s="82">
        <f>AK8*3+AM8*1</f>
        <v>17</v>
      </c>
      <c r="AR8" s="41"/>
    </row>
    <row r="9" spans="1:44" ht="19.5" customHeight="1">
      <c r="A9" s="16"/>
      <c r="B9" s="33"/>
      <c r="C9" s="17"/>
      <c r="D9" s="46"/>
      <c r="E9" s="47"/>
      <c r="F9" s="48"/>
      <c r="G9" s="11">
        <v>0</v>
      </c>
      <c r="H9" s="12" t="s">
        <v>39</v>
      </c>
      <c r="I9" s="13">
        <v>2</v>
      </c>
      <c r="J9" s="11">
        <v>7</v>
      </c>
      <c r="K9" s="12" t="s">
        <v>39</v>
      </c>
      <c r="L9" s="13">
        <v>0</v>
      </c>
      <c r="M9" s="11">
        <v>2</v>
      </c>
      <c r="N9" s="12" t="s">
        <v>39</v>
      </c>
      <c r="O9" s="13">
        <v>1</v>
      </c>
      <c r="P9" s="11">
        <v>2</v>
      </c>
      <c r="Q9" s="12" t="s">
        <v>39</v>
      </c>
      <c r="R9" s="13">
        <v>1</v>
      </c>
      <c r="S9" s="18">
        <v>1</v>
      </c>
      <c r="T9" s="19" t="s">
        <v>11</v>
      </c>
      <c r="U9" s="20">
        <v>1</v>
      </c>
      <c r="V9" s="11"/>
      <c r="W9" s="12" t="s">
        <v>39</v>
      </c>
      <c r="X9" s="13"/>
      <c r="Y9" s="11">
        <v>14</v>
      </c>
      <c r="Z9" s="12" t="s">
        <v>39</v>
      </c>
      <c r="AA9" s="13">
        <v>0</v>
      </c>
      <c r="AB9" s="11">
        <v>1</v>
      </c>
      <c r="AC9" s="12" t="s">
        <v>39</v>
      </c>
      <c r="AD9" s="13">
        <v>2</v>
      </c>
      <c r="AE9" s="11">
        <v>1</v>
      </c>
      <c r="AF9" s="12" t="s">
        <v>39</v>
      </c>
      <c r="AG9" s="13">
        <v>1</v>
      </c>
      <c r="AH9" s="11">
        <v>6</v>
      </c>
      <c r="AI9" s="12" t="s">
        <v>39</v>
      </c>
      <c r="AJ9" s="13">
        <v>0</v>
      </c>
      <c r="AK9" s="69"/>
      <c r="AL9" s="69"/>
      <c r="AM9" s="69"/>
      <c r="AN9" s="68"/>
      <c r="AO9" s="68"/>
      <c r="AP9" s="68"/>
      <c r="AQ9" s="83"/>
      <c r="AR9" s="42"/>
    </row>
    <row r="10" spans="1:44" ht="19.5" customHeight="1">
      <c r="A10" s="14"/>
      <c r="B10" s="88" t="s">
        <v>15</v>
      </c>
      <c r="C10" s="15"/>
      <c r="D10" s="49" t="s">
        <v>37</v>
      </c>
      <c r="E10" s="50"/>
      <c r="F10" s="51"/>
      <c r="G10" s="43"/>
      <c r="H10" s="44"/>
      <c r="I10" s="45"/>
      <c r="J10" s="49" t="s">
        <v>37</v>
      </c>
      <c r="K10" s="50"/>
      <c r="L10" s="51"/>
      <c r="M10" s="49" t="s">
        <v>37</v>
      </c>
      <c r="N10" s="50"/>
      <c r="O10" s="51"/>
      <c r="P10" s="84" t="s">
        <v>40</v>
      </c>
      <c r="Q10" s="85"/>
      <c r="R10" s="86"/>
      <c r="S10" s="49" t="s">
        <v>36</v>
      </c>
      <c r="T10" s="50"/>
      <c r="U10" s="51"/>
      <c r="V10" s="49" t="s">
        <v>37</v>
      </c>
      <c r="W10" s="50"/>
      <c r="X10" s="51"/>
      <c r="Y10" s="49"/>
      <c r="Z10" s="50"/>
      <c r="AA10" s="51"/>
      <c r="AB10" s="49" t="s">
        <v>37</v>
      </c>
      <c r="AC10" s="50"/>
      <c r="AD10" s="51"/>
      <c r="AE10" s="49" t="s">
        <v>36</v>
      </c>
      <c r="AF10" s="50"/>
      <c r="AG10" s="51"/>
      <c r="AH10" s="49" t="s">
        <v>38</v>
      </c>
      <c r="AI10" s="50"/>
      <c r="AJ10" s="51"/>
      <c r="AK10" s="69">
        <f>COUNTIF(D10:AH10,"○")</f>
        <v>6</v>
      </c>
      <c r="AL10" s="69">
        <f>COUNTIF(D10:AH10,"●")</f>
        <v>2</v>
      </c>
      <c r="AM10" s="69">
        <f>COUNTIF(D10:AH10,"△")</f>
        <v>1</v>
      </c>
      <c r="AN10" s="67">
        <f>D11+G11+J11+M11+P11+S11+V11+Y11+AB11+AE11+AH11</f>
        <v>15</v>
      </c>
      <c r="AO10" s="67">
        <f>SUM(F11,I11,L11,O11,R11,U11,X11,AA11,AD11,AG11,AJ11)</f>
        <v>4</v>
      </c>
      <c r="AP10" s="67">
        <f>AN10-AO10</f>
        <v>11</v>
      </c>
      <c r="AQ10" s="82">
        <f>AK10*3+AM10*1</f>
        <v>19</v>
      </c>
      <c r="AR10" s="41"/>
    </row>
    <row r="11" spans="1:44" ht="19.5" customHeight="1">
      <c r="A11" s="16"/>
      <c r="B11" s="89"/>
      <c r="C11" s="17"/>
      <c r="D11" s="11">
        <v>2</v>
      </c>
      <c r="E11" s="12" t="s">
        <v>39</v>
      </c>
      <c r="F11" s="13">
        <v>0</v>
      </c>
      <c r="G11" s="46"/>
      <c r="H11" s="47"/>
      <c r="I11" s="48"/>
      <c r="J11" s="11">
        <v>5</v>
      </c>
      <c r="K11" s="12" t="s">
        <v>39</v>
      </c>
      <c r="L11" s="13">
        <v>1</v>
      </c>
      <c r="M11" s="11">
        <v>2</v>
      </c>
      <c r="N11" s="12" t="s">
        <v>39</v>
      </c>
      <c r="O11" s="13">
        <v>0</v>
      </c>
      <c r="P11" s="18">
        <v>1</v>
      </c>
      <c r="Q11" s="19" t="s">
        <v>41</v>
      </c>
      <c r="R11" s="20">
        <v>0</v>
      </c>
      <c r="S11" s="11">
        <v>1</v>
      </c>
      <c r="T11" s="12" t="s">
        <v>39</v>
      </c>
      <c r="U11" s="13">
        <v>2</v>
      </c>
      <c r="V11" s="11">
        <v>1</v>
      </c>
      <c r="W11" s="12" t="s">
        <v>39</v>
      </c>
      <c r="X11" s="13">
        <v>0</v>
      </c>
      <c r="Y11" s="11"/>
      <c r="Z11" s="12" t="s">
        <v>39</v>
      </c>
      <c r="AA11" s="13"/>
      <c r="AB11" s="11">
        <v>3</v>
      </c>
      <c r="AC11" s="12" t="s">
        <v>39</v>
      </c>
      <c r="AD11" s="13">
        <v>0</v>
      </c>
      <c r="AE11" s="11">
        <v>0</v>
      </c>
      <c r="AF11" s="12" t="s">
        <v>39</v>
      </c>
      <c r="AG11" s="13">
        <v>1</v>
      </c>
      <c r="AH11" s="11">
        <v>0</v>
      </c>
      <c r="AI11" s="12" t="s">
        <v>39</v>
      </c>
      <c r="AJ11" s="13">
        <v>0</v>
      </c>
      <c r="AK11" s="69"/>
      <c r="AL11" s="69"/>
      <c r="AM11" s="69"/>
      <c r="AN11" s="68"/>
      <c r="AO11" s="68"/>
      <c r="AP11" s="68"/>
      <c r="AQ11" s="83"/>
      <c r="AR11" s="42"/>
    </row>
    <row r="12" spans="1:44" ht="19.5" customHeight="1">
      <c r="A12" s="14"/>
      <c r="B12" s="90" t="s">
        <v>16</v>
      </c>
      <c r="C12" s="15"/>
      <c r="D12" s="49" t="s">
        <v>36</v>
      </c>
      <c r="E12" s="50"/>
      <c r="F12" s="51"/>
      <c r="G12" s="49" t="s">
        <v>36</v>
      </c>
      <c r="H12" s="50"/>
      <c r="I12" s="51"/>
      <c r="J12" s="43"/>
      <c r="K12" s="44"/>
      <c r="L12" s="45"/>
      <c r="M12" s="49" t="s">
        <v>36</v>
      </c>
      <c r="N12" s="50"/>
      <c r="O12" s="51"/>
      <c r="P12" s="49"/>
      <c r="Q12" s="50"/>
      <c r="R12" s="51"/>
      <c r="S12" s="49" t="s">
        <v>36</v>
      </c>
      <c r="T12" s="50"/>
      <c r="U12" s="51"/>
      <c r="V12" s="49" t="s">
        <v>37</v>
      </c>
      <c r="W12" s="50"/>
      <c r="X12" s="51"/>
      <c r="Y12" s="49" t="s">
        <v>36</v>
      </c>
      <c r="Z12" s="50"/>
      <c r="AA12" s="51"/>
      <c r="AB12" s="49" t="s">
        <v>36</v>
      </c>
      <c r="AC12" s="50"/>
      <c r="AD12" s="51"/>
      <c r="AE12" s="84" t="s">
        <v>9</v>
      </c>
      <c r="AF12" s="85"/>
      <c r="AG12" s="86"/>
      <c r="AH12" s="49" t="s">
        <v>36</v>
      </c>
      <c r="AI12" s="50"/>
      <c r="AJ12" s="51"/>
      <c r="AK12" s="69">
        <f>COUNTIF(D12:AH12,"○")</f>
        <v>1</v>
      </c>
      <c r="AL12" s="69">
        <f>COUNTIF(D12:AH12,"●")</f>
        <v>8</v>
      </c>
      <c r="AM12" s="69">
        <f>COUNTIF(D12:AH12,"△")</f>
        <v>0</v>
      </c>
      <c r="AN12" s="67">
        <f>D13+G13+J13+M13+P13+S13+V13+Y13+AB13+AE13+AH13</f>
        <v>9</v>
      </c>
      <c r="AO12" s="67">
        <f>SUM(F13,I13,L13,O13,R13,U13,X13,AA13,AD13,AG13,AJ13)</f>
        <v>34</v>
      </c>
      <c r="AP12" s="67">
        <f>AN12-AO12</f>
        <v>-25</v>
      </c>
      <c r="AQ12" s="82">
        <f>AK12*3+AM12*1-3</f>
        <v>0</v>
      </c>
      <c r="AR12" s="41"/>
    </row>
    <row r="13" spans="1:44" ht="19.5" customHeight="1">
      <c r="A13" s="16"/>
      <c r="B13" s="39"/>
      <c r="C13" s="17"/>
      <c r="D13" s="11">
        <v>0</v>
      </c>
      <c r="E13" s="12" t="s">
        <v>39</v>
      </c>
      <c r="F13" s="13">
        <v>7</v>
      </c>
      <c r="G13" s="11">
        <v>1</v>
      </c>
      <c r="H13" s="12" t="s">
        <v>39</v>
      </c>
      <c r="I13" s="13">
        <v>5</v>
      </c>
      <c r="J13" s="46"/>
      <c r="K13" s="47"/>
      <c r="L13" s="48"/>
      <c r="M13" s="11">
        <v>0</v>
      </c>
      <c r="N13" s="12" t="s">
        <v>39</v>
      </c>
      <c r="O13" s="13">
        <v>7</v>
      </c>
      <c r="P13" s="11"/>
      <c r="Q13" s="12" t="s">
        <v>39</v>
      </c>
      <c r="R13" s="13"/>
      <c r="S13" s="11">
        <v>1</v>
      </c>
      <c r="T13" s="12" t="s">
        <v>39</v>
      </c>
      <c r="U13" s="13">
        <v>2</v>
      </c>
      <c r="V13" s="11">
        <v>4</v>
      </c>
      <c r="W13" s="12" t="s">
        <v>39</v>
      </c>
      <c r="X13" s="13">
        <v>3</v>
      </c>
      <c r="Y13" s="11">
        <v>2</v>
      </c>
      <c r="Z13" s="12" t="s">
        <v>39</v>
      </c>
      <c r="AA13" s="13">
        <v>3</v>
      </c>
      <c r="AB13" s="11">
        <v>1</v>
      </c>
      <c r="AC13" s="12" t="s">
        <v>39</v>
      </c>
      <c r="AD13" s="13">
        <v>3</v>
      </c>
      <c r="AE13" s="18">
        <v>0</v>
      </c>
      <c r="AF13" s="19" t="s">
        <v>11</v>
      </c>
      <c r="AG13" s="20">
        <v>1</v>
      </c>
      <c r="AH13" s="11">
        <v>0</v>
      </c>
      <c r="AI13" s="21" t="s">
        <v>35</v>
      </c>
      <c r="AJ13" s="13">
        <v>3</v>
      </c>
      <c r="AK13" s="69"/>
      <c r="AL13" s="69"/>
      <c r="AM13" s="69"/>
      <c r="AN13" s="68"/>
      <c r="AO13" s="68"/>
      <c r="AP13" s="68"/>
      <c r="AQ13" s="83"/>
      <c r="AR13" s="42"/>
    </row>
    <row r="14" spans="1:44" ht="19.5" customHeight="1">
      <c r="A14" s="14"/>
      <c r="B14" s="90" t="s">
        <v>17</v>
      </c>
      <c r="C14" s="15"/>
      <c r="D14" s="49" t="s">
        <v>36</v>
      </c>
      <c r="E14" s="50"/>
      <c r="F14" s="51"/>
      <c r="G14" s="49" t="s">
        <v>36</v>
      </c>
      <c r="H14" s="50"/>
      <c r="I14" s="51"/>
      <c r="J14" s="49" t="s">
        <v>37</v>
      </c>
      <c r="K14" s="50"/>
      <c r="L14" s="51"/>
      <c r="M14" s="43"/>
      <c r="N14" s="44"/>
      <c r="O14" s="45"/>
      <c r="P14" s="49" t="s">
        <v>36</v>
      </c>
      <c r="Q14" s="50"/>
      <c r="R14" s="51"/>
      <c r="S14" s="49" t="s">
        <v>37</v>
      </c>
      <c r="T14" s="50"/>
      <c r="U14" s="51"/>
      <c r="V14" s="49" t="s">
        <v>37</v>
      </c>
      <c r="W14" s="50"/>
      <c r="X14" s="51"/>
      <c r="Y14" s="49" t="s">
        <v>36</v>
      </c>
      <c r="Z14" s="50"/>
      <c r="AA14" s="51"/>
      <c r="AB14" s="49" t="s">
        <v>37</v>
      </c>
      <c r="AC14" s="50"/>
      <c r="AD14" s="51"/>
      <c r="AE14" s="49"/>
      <c r="AF14" s="50"/>
      <c r="AG14" s="51"/>
      <c r="AH14" s="49"/>
      <c r="AI14" s="50"/>
      <c r="AJ14" s="51"/>
      <c r="AK14" s="69">
        <f>COUNTIF(D14:AH14,"○")</f>
        <v>4</v>
      </c>
      <c r="AL14" s="69">
        <f>COUNTIF(D14:AH14,"●")</f>
        <v>4</v>
      </c>
      <c r="AM14" s="69">
        <f>COUNTIF(D14:AH14,"△")</f>
        <v>0</v>
      </c>
      <c r="AN14" s="67">
        <f>D15+G15+J15+M15+P15+S15+V15+Y15+AB15+AE15+AH15</f>
        <v>14</v>
      </c>
      <c r="AO14" s="67">
        <f>SUM(F15,I15,L15,O15,R15,U15,X15,AA15,AD15,AG15,AJ15)</f>
        <v>13</v>
      </c>
      <c r="AP14" s="67">
        <f>AN14-AO14</f>
        <v>1</v>
      </c>
      <c r="AQ14" s="82">
        <f>AK14*3+AM14*1</f>
        <v>12</v>
      </c>
      <c r="AR14" s="41"/>
    </row>
    <row r="15" spans="1:44" ht="19.5" customHeight="1">
      <c r="A15" s="16"/>
      <c r="B15" s="39"/>
      <c r="C15" s="17"/>
      <c r="D15" s="11">
        <v>1</v>
      </c>
      <c r="E15" s="12" t="s">
        <v>39</v>
      </c>
      <c r="F15" s="13">
        <v>2</v>
      </c>
      <c r="G15" s="11">
        <v>0</v>
      </c>
      <c r="H15" s="12" t="s">
        <v>39</v>
      </c>
      <c r="I15" s="13">
        <v>2</v>
      </c>
      <c r="J15" s="11">
        <v>7</v>
      </c>
      <c r="K15" s="12" t="s">
        <v>39</v>
      </c>
      <c r="L15" s="13">
        <v>0</v>
      </c>
      <c r="M15" s="46"/>
      <c r="N15" s="47"/>
      <c r="O15" s="48"/>
      <c r="P15" s="11">
        <v>0</v>
      </c>
      <c r="Q15" s="12" t="s">
        <v>39</v>
      </c>
      <c r="R15" s="13">
        <v>2</v>
      </c>
      <c r="S15" s="11">
        <v>2</v>
      </c>
      <c r="T15" s="12" t="s">
        <v>39</v>
      </c>
      <c r="U15" s="13">
        <v>1</v>
      </c>
      <c r="V15" s="11">
        <v>2</v>
      </c>
      <c r="W15" s="12" t="s">
        <v>39</v>
      </c>
      <c r="X15" s="13">
        <v>1</v>
      </c>
      <c r="Y15" s="11">
        <v>1</v>
      </c>
      <c r="Z15" s="12" t="s">
        <v>39</v>
      </c>
      <c r="AA15" s="13">
        <v>5</v>
      </c>
      <c r="AB15" s="11">
        <v>1</v>
      </c>
      <c r="AC15" s="12" t="s">
        <v>39</v>
      </c>
      <c r="AD15" s="13">
        <v>0</v>
      </c>
      <c r="AE15" s="11"/>
      <c r="AF15" s="12" t="s">
        <v>39</v>
      </c>
      <c r="AG15" s="13"/>
      <c r="AH15" s="11"/>
      <c r="AI15" s="12" t="s">
        <v>39</v>
      </c>
      <c r="AJ15" s="13"/>
      <c r="AK15" s="69"/>
      <c r="AL15" s="69"/>
      <c r="AM15" s="69"/>
      <c r="AN15" s="68"/>
      <c r="AO15" s="68"/>
      <c r="AP15" s="68"/>
      <c r="AQ15" s="83"/>
      <c r="AR15" s="42"/>
    </row>
    <row r="16" spans="1:44" ht="19.5" customHeight="1">
      <c r="A16" s="14"/>
      <c r="B16" s="88" t="s">
        <v>18</v>
      </c>
      <c r="C16" s="15"/>
      <c r="D16" s="49" t="s">
        <v>36</v>
      </c>
      <c r="E16" s="50"/>
      <c r="F16" s="51"/>
      <c r="G16" s="84" t="s">
        <v>42</v>
      </c>
      <c r="H16" s="85"/>
      <c r="I16" s="86"/>
      <c r="J16" s="49"/>
      <c r="K16" s="50"/>
      <c r="L16" s="51"/>
      <c r="M16" s="49" t="s">
        <v>37</v>
      </c>
      <c r="N16" s="50"/>
      <c r="O16" s="51"/>
      <c r="P16" s="43"/>
      <c r="Q16" s="44"/>
      <c r="R16" s="45"/>
      <c r="S16" s="49" t="s">
        <v>38</v>
      </c>
      <c r="T16" s="50"/>
      <c r="U16" s="51"/>
      <c r="V16" s="49" t="s">
        <v>36</v>
      </c>
      <c r="W16" s="50"/>
      <c r="X16" s="51"/>
      <c r="Y16" s="49"/>
      <c r="Z16" s="50"/>
      <c r="AA16" s="51"/>
      <c r="AB16" s="49" t="s">
        <v>37</v>
      </c>
      <c r="AC16" s="50"/>
      <c r="AD16" s="51"/>
      <c r="AE16" s="49" t="s">
        <v>36</v>
      </c>
      <c r="AF16" s="50"/>
      <c r="AG16" s="51"/>
      <c r="AH16" s="49" t="s">
        <v>38</v>
      </c>
      <c r="AI16" s="50"/>
      <c r="AJ16" s="51"/>
      <c r="AK16" s="69">
        <f>COUNTIF(D16:AH16,"○")</f>
        <v>2</v>
      </c>
      <c r="AL16" s="69">
        <f>COUNTIF(D16:AH16,"●")</f>
        <v>4</v>
      </c>
      <c r="AM16" s="69">
        <f>COUNTIF(D16:AH16,"△")</f>
        <v>2</v>
      </c>
      <c r="AN16" s="67">
        <f>D17+G17+J17+M17+P17+S17+V17+Y17+AB17+AE17+AH17</f>
        <v>12</v>
      </c>
      <c r="AO16" s="67">
        <f>SUM(F17,I17,L17,O17,R17,U17,X17,AA17,AD17,AG17,AJ17)</f>
        <v>9</v>
      </c>
      <c r="AP16" s="67">
        <f>AN16-AO16</f>
        <v>3</v>
      </c>
      <c r="AQ16" s="82">
        <f>AK16*3+AM16*1</f>
        <v>8</v>
      </c>
      <c r="AR16" s="41"/>
    </row>
    <row r="17" spans="1:44" ht="19.5" customHeight="1">
      <c r="A17" s="16"/>
      <c r="B17" s="89"/>
      <c r="C17" s="17"/>
      <c r="D17" s="11">
        <v>1</v>
      </c>
      <c r="E17" s="12" t="s">
        <v>39</v>
      </c>
      <c r="F17" s="13">
        <v>2</v>
      </c>
      <c r="G17" s="18">
        <v>0</v>
      </c>
      <c r="H17" s="19" t="s">
        <v>41</v>
      </c>
      <c r="I17" s="20">
        <v>1</v>
      </c>
      <c r="J17" s="11"/>
      <c r="K17" s="12" t="s">
        <v>39</v>
      </c>
      <c r="L17" s="13"/>
      <c r="M17" s="11">
        <v>2</v>
      </c>
      <c r="N17" s="12" t="s">
        <v>39</v>
      </c>
      <c r="O17" s="13">
        <v>0</v>
      </c>
      <c r="P17" s="46"/>
      <c r="Q17" s="47"/>
      <c r="R17" s="48"/>
      <c r="S17" s="11">
        <v>1</v>
      </c>
      <c r="T17" s="12" t="s">
        <v>39</v>
      </c>
      <c r="U17" s="13">
        <v>1</v>
      </c>
      <c r="V17" s="11">
        <v>0</v>
      </c>
      <c r="W17" s="12" t="s">
        <v>39</v>
      </c>
      <c r="X17" s="13">
        <v>1</v>
      </c>
      <c r="Y17" s="11"/>
      <c r="Z17" s="12" t="s">
        <v>39</v>
      </c>
      <c r="AA17" s="13"/>
      <c r="AB17" s="11">
        <v>6</v>
      </c>
      <c r="AC17" s="12" t="s">
        <v>39</v>
      </c>
      <c r="AD17" s="13">
        <v>1</v>
      </c>
      <c r="AE17" s="11">
        <v>0</v>
      </c>
      <c r="AF17" s="12" t="s">
        <v>39</v>
      </c>
      <c r="AG17" s="13">
        <v>1</v>
      </c>
      <c r="AH17" s="11">
        <v>2</v>
      </c>
      <c r="AI17" s="12" t="s">
        <v>39</v>
      </c>
      <c r="AJ17" s="13">
        <v>2</v>
      </c>
      <c r="AK17" s="69"/>
      <c r="AL17" s="69"/>
      <c r="AM17" s="69"/>
      <c r="AN17" s="68"/>
      <c r="AO17" s="68"/>
      <c r="AP17" s="68"/>
      <c r="AQ17" s="83"/>
      <c r="AR17" s="42"/>
    </row>
    <row r="18" spans="1:44" ht="19.5" customHeight="1">
      <c r="A18" s="14"/>
      <c r="B18" s="90" t="s">
        <v>19</v>
      </c>
      <c r="C18" s="15"/>
      <c r="D18" s="84" t="s">
        <v>10</v>
      </c>
      <c r="E18" s="85"/>
      <c r="F18" s="86"/>
      <c r="G18" s="49" t="s">
        <v>37</v>
      </c>
      <c r="H18" s="50"/>
      <c r="I18" s="51"/>
      <c r="J18" s="49" t="s">
        <v>37</v>
      </c>
      <c r="K18" s="50"/>
      <c r="L18" s="51"/>
      <c r="M18" s="49" t="s">
        <v>36</v>
      </c>
      <c r="N18" s="50"/>
      <c r="O18" s="51"/>
      <c r="P18" s="49" t="s">
        <v>38</v>
      </c>
      <c r="Q18" s="50"/>
      <c r="R18" s="51"/>
      <c r="S18" s="43"/>
      <c r="T18" s="44"/>
      <c r="U18" s="45"/>
      <c r="V18" s="49" t="s">
        <v>36</v>
      </c>
      <c r="W18" s="50"/>
      <c r="X18" s="51"/>
      <c r="Y18" s="49" t="s">
        <v>37</v>
      </c>
      <c r="Z18" s="50"/>
      <c r="AA18" s="51"/>
      <c r="AB18" s="49"/>
      <c r="AC18" s="50"/>
      <c r="AD18" s="51"/>
      <c r="AE18" s="49" t="s">
        <v>36</v>
      </c>
      <c r="AF18" s="50"/>
      <c r="AG18" s="51"/>
      <c r="AH18" s="49" t="s">
        <v>37</v>
      </c>
      <c r="AI18" s="50"/>
      <c r="AJ18" s="51"/>
      <c r="AK18" s="69">
        <f>COUNTIF(D18:AH18,"○")</f>
        <v>4</v>
      </c>
      <c r="AL18" s="69">
        <f>COUNTIF(D18:AH18,"●")</f>
        <v>3</v>
      </c>
      <c r="AM18" s="69">
        <f>COUNTIF(D18:AH18,"△")</f>
        <v>2</v>
      </c>
      <c r="AN18" s="67">
        <f>D19+G19+J19+M19+P19+S19+V19+Y19+AB19+AE19+AH19</f>
        <v>27</v>
      </c>
      <c r="AO18" s="67">
        <f>SUM(F19,I19,L19,O19,R19,U19,X19,AA19,AD19,AG19,AJ19)</f>
        <v>17</v>
      </c>
      <c r="AP18" s="67">
        <f>AN18-AO18</f>
        <v>10</v>
      </c>
      <c r="AQ18" s="82">
        <f>AK18*3+AM18*1</f>
        <v>14</v>
      </c>
      <c r="AR18" s="41"/>
    </row>
    <row r="19" spans="1:44" ht="19.5" customHeight="1">
      <c r="A19" s="16"/>
      <c r="B19" s="39"/>
      <c r="C19" s="17"/>
      <c r="D19" s="18">
        <v>1</v>
      </c>
      <c r="E19" s="19" t="s">
        <v>11</v>
      </c>
      <c r="F19" s="20">
        <v>1</v>
      </c>
      <c r="G19" s="11">
        <v>2</v>
      </c>
      <c r="H19" s="12" t="s">
        <v>39</v>
      </c>
      <c r="I19" s="13">
        <v>1</v>
      </c>
      <c r="J19" s="11">
        <v>2</v>
      </c>
      <c r="K19" s="12" t="s">
        <v>39</v>
      </c>
      <c r="L19" s="13">
        <v>1</v>
      </c>
      <c r="M19" s="11">
        <v>1</v>
      </c>
      <c r="N19" s="12" t="s">
        <v>39</v>
      </c>
      <c r="O19" s="13">
        <v>2</v>
      </c>
      <c r="P19" s="11">
        <v>1</v>
      </c>
      <c r="Q19" s="12" t="s">
        <v>39</v>
      </c>
      <c r="R19" s="13">
        <v>1</v>
      </c>
      <c r="S19" s="46"/>
      <c r="T19" s="47"/>
      <c r="U19" s="48"/>
      <c r="V19" s="11">
        <v>0</v>
      </c>
      <c r="W19" s="12" t="s">
        <v>39</v>
      </c>
      <c r="X19" s="13">
        <v>2</v>
      </c>
      <c r="Y19" s="11">
        <v>15</v>
      </c>
      <c r="Z19" s="12" t="s">
        <v>39</v>
      </c>
      <c r="AA19" s="13">
        <v>0</v>
      </c>
      <c r="AB19" s="11"/>
      <c r="AC19" s="12" t="s">
        <v>39</v>
      </c>
      <c r="AD19" s="13"/>
      <c r="AE19" s="11">
        <v>2</v>
      </c>
      <c r="AF19" s="12" t="s">
        <v>39</v>
      </c>
      <c r="AG19" s="13">
        <v>8</v>
      </c>
      <c r="AH19" s="11">
        <v>3</v>
      </c>
      <c r="AI19" s="12" t="s">
        <v>39</v>
      </c>
      <c r="AJ19" s="13">
        <v>1</v>
      </c>
      <c r="AK19" s="69"/>
      <c r="AL19" s="69"/>
      <c r="AM19" s="69"/>
      <c r="AN19" s="68"/>
      <c r="AO19" s="68"/>
      <c r="AP19" s="68"/>
      <c r="AQ19" s="83"/>
      <c r="AR19" s="42"/>
    </row>
    <row r="20" spans="1:44" ht="19.5" customHeight="1">
      <c r="A20" s="14"/>
      <c r="B20" s="90" t="s">
        <v>20</v>
      </c>
      <c r="C20" s="15"/>
      <c r="D20" s="49"/>
      <c r="E20" s="50"/>
      <c r="F20" s="51"/>
      <c r="G20" s="49" t="s">
        <v>36</v>
      </c>
      <c r="H20" s="50"/>
      <c r="I20" s="51"/>
      <c r="J20" s="49" t="s">
        <v>36</v>
      </c>
      <c r="K20" s="50"/>
      <c r="L20" s="51"/>
      <c r="M20" s="49" t="s">
        <v>36</v>
      </c>
      <c r="N20" s="50"/>
      <c r="O20" s="51"/>
      <c r="P20" s="49" t="s">
        <v>37</v>
      </c>
      <c r="Q20" s="50"/>
      <c r="R20" s="51"/>
      <c r="S20" s="49" t="s">
        <v>37</v>
      </c>
      <c r="T20" s="50"/>
      <c r="U20" s="51"/>
      <c r="V20" s="43"/>
      <c r="W20" s="44"/>
      <c r="X20" s="45"/>
      <c r="Y20" s="49" t="s">
        <v>37</v>
      </c>
      <c r="Z20" s="50"/>
      <c r="AA20" s="51"/>
      <c r="AB20" s="84" t="s">
        <v>1</v>
      </c>
      <c r="AC20" s="85"/>
      <c r="AD20" s="86"/>
      <c r="AE20" s="49"/>
      <c r="AF20" s="50"/>
      <c r="AG20" s="51"/>
      <c r="AH20" s="49" t="s">
        <v>36</v>
      </c>
      <c r="AI20" s="50"/>
      <c r="AJ20" s="51"/>
      <c r="AK20" s="69">
        <f>COUNTIF(D20:AH20,"○")</f>
        <v>4</v>
      </c>
      <c r="AL20" s="69">
        <f>COUNTIF(D20:AH20,"●")</f>
        <v>4</v>
      </c>
      <c r="AM20" s="69">
        <f>COUNTIF(D20:AH20,"△")</f>
        <v>0</v>
      </c>
      <c r="AN20" s="67">
        <f>D21+G21+J21+M21+P21+S21+V21+Y21+AB21+AE21+AH21</f>
        <v>18</v>
      </c>
      <c r="AO20" s="67">
        <f>SUM(F21,I21,L21,O21,R21,U21,X21,AA21,AD21,AG21,AJ21)</f>
        <v>12</v>
      </c>
      <c r="AP20" s="67">
        <f>AN20-AO20</f>
        <v>6</v>
      </c>
      <c r="AQ20" s="82">
        <f>AK20*3+AM20*1</f>
        <v>12</v>
      </c>
      <c r="AR20" s="41"/>
    </row>
    <row r="21" spans="1:44" ht="19.5" customHeight="1">
      <c r="A21" s="16"/>
      <c r="B21" s="39"/>
      <c r="C21" s="17"/>
      <c r="D21" s="11"/>
      <c r="E21" s="12" t="s">
        <v>39</v>
      </c>
      <c r="F21" s="13"/>
      <c r="G21" s="11">
        <v>0</v>
      </c>
      <c r="H21" s="12" t="s">
        <v>39</v>
      </c>
      <c r="I21" s="13">
        <v>1</v>
      </c>
      <c r="J21" s="11">
        <v>3</v>
      </c>
      <c r="K21" s="12" t="s">
        <v>39</v>
      </c>
      <c r="L21" s="13">
        <v>4</v>
      </c>
      <c r="M21" s="11">
        <v>1</v>
      </c>
      <c r="N21" s="12" t="s">
        <v>39</v>
      </c>
      <c r="O21" s="13">
        <v>2</v>
      </c>
      <c r="P21" s="11">
        <v>1</v>
      </c>
      <c r="Q21" s="12" t="s">
        <v>39</v>
      </c>
      <c r="R21" s="13">
        <v>0</v>
      </c>
      <c r="S21" s="11">
        <v>2</v>
      </c>
      <c r="T21" s="12" t="s">
        <v>39</v>
      </c>
      <c r="U21" s="13">
        <v>0</v>
      </c>
      <c r="V21" s="46"/>
      <c r="W21" s="47"/>
      <c r="X21" s="48"/>
      <c r="Y21" s="11">
        <v>3</v>
      </c>
      <c r="Z21" s="12" t="s">
        <v>39</v>
      </c>
      <c r="AA21" s="13">
        <v>0</v>
      </c>
      <c r="AB21" s="18">
        <v>5</v>
      </c>
      <c r="AC21" s="19" t="s">
        <v>11</v>
      </c>
      <c r="AD21" s="20">
        <v>1</v>
      </c>
      <c r="AE21" s="11"/>
      <c r="AF21" s="12" t="s">
        <v>39</v>
      </c>
      <c r="AG21" s="13"/>
      <c r="AH21" s="11">
        <v>3</v>
      </c>
      <c r="AI21" s="12" t="s">
        <v>39</v>
      </c>
      <c r="AJ21" s="13">
        <v>4</v>
      </c>
      <c r="AK21" s="69"/>
      <c r="AL21" s="69"/>
      <c r="AM21" s="69"/>
      <c r="AN21" s="68"/>
      <c r="AO21" s="68"/>
      <c r="AP21" s="68"/>
      <c r="AQ21" s="83"/>
      <c r="AR21" s="42"/>
    </row>
    <row r="22" spans="1:44" ht="19.5" customHeight="1">
      <c r="A22" s="14"/>
      <c r="B22" s="91" t="s">
        <v>21</v>
      </c>
      <c r="C22" s="15"/>
      <c r="D22" s="49" t="s">
        <v>36</v>
      </c>
      <c r="E22" s="50"/>
      <c r="F22" s="51"/>
      <c r="G22" s="49"/>
      <c r="H22" s="50"/>
      <c r="I22" s="51"/>
      <c r="J22" s="49" t="s">
        <v>37</v>
      </c>
      <c r="K22" s="50"/>
      <c r="L22" s="51"/>
      <c r="M22" s="49" t="s">
        <v>37</v>
      </c>
      <c r="N22" s="50"/>
      <c r="O22" s="51"/>
      <c r="P22" s="49"/>
      <c r="Q22" s="50"/>
      <c r="R22" s="51"/>
      <c r="S22" s="49" t="s">
        <v>36</v>
      </c>
      <c r="T22" s="50"/>
      <c r="U22" s="51"/>
      <c r="V22" s="49" t="s">
        <v>36</v>
      </c>
      <c r="W22" s="50"/>
      <c r="X22" s="51"/>
      <c r="Y22" s="43"/>
      <c r="Z22" s="44"/>
      <c r="AA22" s="45"/>
      <c r="AB22" s="49" t="s">
        <v>36</v>
      </c>
      <c r="AC22" s="50"/>
      <c r="AD22" s="51"/>
      <c r="AE22" s="49" t="s">
        <v>36</v>
      </c>
      <c r="AF22" s="50"/>
      <c r="AG22" s="51"/>
      <c r="AH22" s="49" t="s">
        <v>38</v>
      </c>
      <c r="AI22" s="50"/>
      <c r="AJ22" s="51"/>
      <c r="AK22" s="69">
        <f>COUNTIF(D22:AH22,"○")</f>
        <v>2</v>
      </c>
      <c r="AL22" s="69">
        <f>COUNTIF(D22:AH22,"●")</f>
        <v>5</v>
      </c>
      <c r="AM22" s="69">
        <f>COUNTIF(D22:AH22,"△")</f>
        <v>1</v>
      </c>
      <c r="AN22" s="67">
        <f>D23+G23+J23+M23+P23+S23+V23+Y23+AB23+AE23+AH23</f>
        <v>9</v>
      </c>
      <c r="AO22" s="67">
        <f>SUM(F23,I23,L23,O23,R23,U23,X23,AA23,AD23,AG23,AJ23)</f>
        <v>41</v>
      </c>
      <c r="AP22" s="67">
        <f>AN22-AO22</f>
        <v>-32</v>
      </c>
      <c r="AQ22" s="82">
        <f>AK22*3+AM22*1-6</f>
        <v>1</v>
      </c>
      <c r="AR22" s="41"/>
    </row>
    <row r="23" spans="1:44" ht="19.5" customHeight="1">
      <c r="A23" s="16"/>
      <c r="B23" s="92"/>
      <c r="C23" s="17"/>
      <c r="D23" s="11">
        <v>0</v>
      </c>
      <c r="E23" s="12" t="s">
        <v>39</v>
      </c>
      <c r="F23" s="13">
        <v>14</v>
      </c>
      <c r="G23" s="11"/>
      <c r="H23" s="12" t="s">
        <v>39</v>
      </c>
      <c r="I23" s="13"/>
      <c r="J23" s="11">
        <v>3</v>
      </c>
      <c r="K23" s="12" t="s">
        <v>39</v>
      </c>
      <c r="L23" s="13">
        <v>2</v>
      </c>
      <c r="M23" s="11">
        <v>5</v>
      </c>
      <c r="N23" s="12" t="s">
        <v>39</v>
      </c>
      <c r="O23" s="13">
        <v>1</v>
      </c>
      <c r="P23" s="11"/>
      <c r="Q23" s="12" t="s">
        <v>39</v>
      </c>
      <c r="R23" s="13"/>
      <c r="S23" s="11">
        <v>0</v>
      </c>
      <c r="T23" s="12" t="s">
        <v>39</v>
      </c>
      <c r="U23" s="13">
        <v>15</v>
      </c>
      <c r="V23" s="11">
        <v>0</v>
      </c>
      <c r="W23" s="21" t="s">
        <v>35</v>
      </c>
      <c r="X23" s="13">
        <v>3</v>
      </c>
      <c r="Y23" s="46"/>
      <c r="Z23" s="47"/>
      <c r="AA23" s="48"/>
      <c r="AB23" s="11">
        <v>0</v>
      </c>
      <c r="AC23" s="12" t="s">
        <v>39</v>
      </c>
      <c r="AD23" s="13">
        <v>2</v>
      </c>
      <c r="AE23" s="11">
        <v>0</v>
      </c>
      <c r="AF23" s="21" t="s">
        <v>35</v>
      </c>
      <c r="AG23" s="13">
        <v>3</v>
      </c>
      <c r="AH23" s="11">
        <v>1</v>
      </c>
      <c r="AI23" s="12" t="s">
        <v>39</v>
      </c>
      <c r="AJ23" s="13">
        <v>1</v>
      </c>
      <c r="AK23" s="69"/>
      <c r="AL23" s="69"/>
      <c r="AM23" s="69"/>
      <c r="AN23" s="68"/>
      <c r="AO23" s="68"/>
      <c r="AP23" s="68"/>
      <c r="AQ23" s="83"/>
      <c r="AR23" s="42"/>
    </row>
    <row r="24" spans="1:44" ht="19.5" customHeight="1">
      <c r="A24" s="14"/>
      <c r="B24" s="90" t="s">
        <v>22</v>
      </c>
      <c r="C24" s="15"/>
      <c r="D24" s="49" t="s">
        <v>37</v>
      </c>
      <c r="E24" s="50"/>
      <c r="F24" s="51"/>
      <c r="G24" s="49" t="s">
        <v>36</v>
      </c>
      <c r="H24" s="50"/>
      <c r="I24" s="51"/>
      <c r="J24" s="49" t="s">
        <v>37</v>
      </c>
      <c r="K24" s="50"/>
      <c r="L24" s="51"/>
      <c r="M24" s="49" t="s">
        <v>36</v>
      </c>
      <c r="N24" s="50"/>
      <c r="O24" s="51"/>
      <c r="P24" s="49" t="s">
        <v>36</v>
      </c>
      <c r="Q24" s="50"/>
      <c r="R24" s="51"/>
      <c r="S24" s="49"/>
      <c r="T24" s="50"/>
      <c r="U24" s="51"/>
      <c r="V24" s="84" t="s">
        <v>9</v>
      </c>
      <c r="W24" s="85"/>
      <c r="X24" s="86"/>
      <c r="Y24" s="49" t="s">
        <v>37</v>
      </c>
      <c r="Z24" s="50"/>
      <c r="AA24" s="51"/>
      <c r="AB24" s="43"/>
      <c r="AC24" s="44"/>
      <c r="AD24" s="45"/>
      <c r="AE24" s="49" t="s">
        <v>36</v>
      </c>
      <c r="AF24" s="50"/>
      <c r="AG24" s="51"/>
      <c r="AH24" s="49" t="s">
        <v>38</v>
      </c>
      <c r="AI24" s="50"/>
      <c r="AJ24" s="51"/>
      <c r="AK24" s="69">
        <f>COUNTIF(D24:AH24,"○")</f>
        <v>3</v>
      </c>
      <c r="AL24" s="69">
        <f>COUNTIF(D24:AH24,"●")</f>
        <v>5</v>
      </c>
      <c r="AM24" s="69">
        <f>COUNTIF(D24:AH24,"△")</f>
        <v>1</v>
      </c>
      <c r="AN24" s="67">
        <f>D25+G25+J25+M25+P25+S25+V25+Y25+AB25+AE25+AH25</f>
        <v>10</v>
      </c>
      <c r="AO24" s="67">
        <f>SUM(F25,I25,L25,O25,R25,U25,X25,AA25,AD25,AG25,AJ25)</f>
        <v>21</v>
      </c>
      <c r="AP24" s="67">
        <f>AN24-AO24</f>
        <v>-11</v>
      </c>
      <c r="AQ24" s="82">
        <f>AK24*3+AM24*1</f>
        <v>10</v>
      </c>
      <c r="AR24" s="41"/>
    </row>
    <row r="25" spans="1:44" ht="19.5" customHeight="1">
      <c r="A25" s="16"/>
      <c r="B25" s="39"/>
      <c r="C25" s="17"/>
      <c r="D25" s="11">
        <v>2</v>
      </c>
      <c r="E25" s="12" t="s">
        <v>39</v>
      </c>
      <c r="F25" s="13">
        <v>1</v>
      </c>
      <c r="G25" s="11">
        <v>0</v>
      </c>
      <c r="H25" s="12" t="s">
        <v>39</v>
      </c>
      <c r="I25" s="13">
        <v>3</v>
      </c>
      <c r="J25" s="11">
        <v>3</v>
      </c>
      <c r="K25" s="12" t="s">
        <v>39</v>
      </c>
      <c r="L25" s="13">
        <v>1</v>
      </c>
      <c r="M25" s="11">
        <v>0</v>
      </c>
      <c r="N25" s="12" t="s">
        <v>39</v>
      </c>
      <c r="O25" s="13">
        <v>1</v>
      </c>
      <c r="P25" s="11">
        <v>1</v>
      </c>
      <c r="Q25" s="12" t="s">
        <v>39</v>
      </c>
      <c r="R25" s="13">
        <v>6</v>
      </c>
      <c r="S25" s="11"/>
      <c r="T25" s="12" t="s">
        <v>39</v>
      </c>
      <c r="U25" s="13"/>
      <c r="V25" s="18">
        <v>1</v>
      </c>
      <c r="W25" s="19" t="s">
        <v>11</v>
      </c>
      <c r="X25" s="20">
        <v>5</v>
      </c>
      <c r="Y25" s="11">
        <v>2</v>
      </c>
      <c r="Z25" s="12" t="s">
        <v>39</v>
      </c>
      <c r="AA25" s="13">
        <v>0</v>
      </c>
      <c r="AB25" s="46"/>
      <c r="AC25" s="47"/>
      <c r="AD25" s="48"/>
      <c r="AE25" s="11">
        <v>0</v>
      </c>
      <c r="AF25" s="12" t="s">
        <v>39</v>
      </c>
      <c r="AG25" s="13">
        <v>3</v>
      </c>
      <c r="AH25" s="11">
        <v>1</v>
      </c>
      <c r="AI25" s="12" t="s">
        <v>39</v>
      </c>
      <c r="AJ25" s="13">
        <v>1</v>
      </c>
      <c r="AK25" s="69"/>
      <c r="AL25" s="69"/>
      <c r="AM25" s="69"/>
      <c r="AN25" s="68"/>
      <c r="AO25" s="68"/>
      <c r="AP25" s="68"/>
      <c r="AQ25" s="83"/>
      <c r="AR25" s="42"/>
    </row>
    <row r="26" spans="1:44" ht="19.5" customHeight="1">
      <c r="A26" s="14"/>
      <c r="B26" s="90" t="s">
        <v>23</v>
      </c>
      <c r="C26" s="15"/>
      <c r="D26" s="49" t="s">
        <v>38</v>
      </c>
      <c r="E26" s="50"/>
      <c r="F26" s="51"/>
      <c r="G26" s="49" t="s">
        <v>37</v>
      </c>
      <c r="H26" s="50"/>
      <c r="I26" s="51"/>
      <c r="J26" s="84" t="s">
        <v>1</v>
      </c>
      <c r="K26" s="85"/>
      <c r="L26" s="86"/>
      <c r="M26" s="49"/>
      <c r="N26" s="50"/>
      <c r="O26" s="51"/>
      <c r="P26" s="49" t="s">
        <v>37</v>
      </c>
      <c r="Q26" s="50"/>
      <c r="R26" s="51"/>
      <c r="S26" s="49" t="s">
        <v>37</v>
      </c>
      <c r="T26" s="50"/>
      <c r="U26" s="51"/>
      <c r="V26" s="49"/>
      <c r="W26" s="50"/>
      <c r="X26" s="51"/>
      <c r="Y26" s="49" t="s">
        <v>37</v>
      </c>
      <c r="Z26" s="50"/>
      <c r="AA26" s="51"/>
      <c r="AB26" s="49" t="s">
        <v>37</v>
      </c>
      <c r="AC26" s="50"/>
      <c r="AD26" s="51"/>
      <c r="AE26" s="43"/>
      <c r="AF26" s="44"/>
      <c r="AG26" s="45"/>
      <c r="AH26" s="49" t="s">
        <v>37</v>
      </c>
      <c r="AI26" s="50"/>
      <c r="AJ26" s="51"/>
      <c r="AK26" s="69">
        <f>COUNTIF(D26:AH26,"○")</f>
        <v>7</v>
      </c>
      <c r="AL26" s="69">
        <f>COUNTIF(D26:AH26,"●")</f>
        <v>0</v>
      </c>
      <c r="AM26" s="69">
        <f>COUNTIF(D26:AH26,"△")</f>
        <v>1</v>
      </c>
      <c r="AN26" s="67">
        <f>D27+G27+J27+M27+P27+S27+V27+Y27+AB27+AE27+AH27</f>
        <v>20</v>
      </c>
      <c r="AO26" s="67">
        <f>SUM(F27,I27,L27,O27,R27,U27,X27,AA27,AD27,,AJ27)</f>
        <v>3</v>
      </c>
      <c r="AP26" s="67">
        <f>AN26-AO26</f>
        <v>17</v>
      </c>
      <c r="AQ26" s="82">
        <f>AK26*3+AM26*1</f>
        <v>22</v>
      </c>
      <c r="AR26" s="41"/>
    </row>
    <row r="27" spans="1:44" ht="19.5" customHeight="1">
      <c r="A27" s="16"/>
      <c r="B27" s="39"/>
      <c r="C27" s="17"/>
      <c r="D27" s="11">
        <v>1</v>
      </c>
      <c r="E27" s="12" t="s">
        <v>39</v>
      </c>
      <c r="F27" s="13">
        <v>1</v>
      </c>
      <c r="G27" s="11">
        <v>1</v>
      </c>
      <c r="H27" s="12" t="s">
        <v>39</v>
      </c>
      <c r="I27" s="13">
        <v>0</v>
      </c>
      <c r="J27" s="18">
        <v>1</v>
      </c>
      <c r="K27" s="19" t="s">
        <v>11</v>
      </c>
      <c r="L27" s="20">
        <v>0</v>
      </c>
      <c r="M27" s="11"/>
      <c r="N27" s="12" t="s">
        <v>39</v>
      </c>
      <c r="O27" s="13"/>
      <c r="P27" s="11">
        <v>1</v>
      </c>
      <c r="Q27" s="12" t="s">
        <v>39</v>
      </c>
      <c r="R27" s="13">
        <v>0</v>
      </c>
      <c r="S27" s="11">
        <v>8</v>
      </c>
      <c r="T27" s="12" t="s">
        <v>39</v>
      </c>
      <c r="U27" s="13">
        <v>2</v>
      </c>
      <c r="V27" s="11"/>
      <c r="W27" s="12" t="s">
        <v>39</v>
      </c>
      <c r="X27" s="13"/>
      <c r="Y27" s="11">
        <v>3</v>
      </c>
      <c r="Z27" s="12" t="s">
        <v>39</v>
      </c>
      <c r="AA27" s="13">
        <v>0</v>
      </c>
      <c r="AB27" s="11">
        <v>3</v>
      </c>
      <c r="AC27" s="12" t="s">
        <v>39</v>
      </c>
      <c r="AD27" s="13">
        <v>0</v>
      </c>
      <c r="AE27" s="46"/>
      <c r="AF27" s="47"/>
      <c r="AG27" s="48"/>
      <c r="AH27" s="11">
        <v>2</v>
      </c>
      <c r="AI27" s="12" t="s">
        <v>39</v>
      </c>
      <c r="AJ27" s="13">
        <v>0</v>
      </c>
      <c r="AK27" s="69"/>
      <c r="AL27" s="69"/>
      <c r="AM27" s="69"/>
      <c r="AN27" s="68"/>
      <c r="AO27" s="68"/>
      <c r="AP27" s="68"/>
      <c r="AQ27" s="83"/>
      <c r="AR27" s="42"/>
    </row>
    <row r="28" spans="1:44" ht="19.5" customHeight="1">
      <c r="A28" s="14"/>
      <c r="B28" s="90" t="s">
        <v>24</v>
      </c>
      <c r="C28" s="15"/>
      <c r="D28" s="49" t="s">
        <v>36</v>
      </c>
      <c r="E28" s="50"/>
      <c r="F28" s="51"/>
      <c r="G28" s="49" t="s">
        <v>38</v>
      </c>
      <c r="H28" s="50"/>
      <c r="I28" s="51"/>
      <c r="J28" s="49" t="s">
        <v>37</v>
      </c>
      <c r="K28" s="50"/>
      <c r="L28" s="51"/>
      <c r="M28" s="49"/>
      <c r="N28" s="50"/>
      <c r="O28" s="51"/>
      <c r="P28" s="49" t="s">
        <v>38</v>
      </c>
      <c r="Q28" s="50"/>
      <c r="R28" s="51"/>
      <c r="S28" s="49" t="s">
        <v>36</v>
      </c>
      <c r="T28" s="50"/>
      <c r="U28" s="51"/>
      <c r="V28" s="49" t="s">
        <v>37</v>
      </c>
      <c r="W28" s="50"/>
      <c r="X28" s="51"/>
      <c r="Y28" s="49" t="s">
        <v>38</v>
      </c>
      <c r="Z28" s="50"/>
      <c r="AA28" s="51"/>
      <c r="AB28" s="49" t="s">
        <v>38</v>
      </c>
      <c r="AC28" s="50"/>
      <c r="AD28" s="51"/>
      <c r="AE28" s="49" t="s">
        <v>36</v>
      </c>
      <c r="AF28" s="50"/>
      <c r="AG28" s="51"/>
      <c r="AH28" s="43"/>
      <c r="AI28" s="44"/>
      <c r="AJ28" s="45"/>
      <c r="AK28" s="69">
        <f>COUNTIF(D28:AH28,"○")</f>
        <v>2</v>
      </c>
      <c r="AL28" s="69">
        <f>COUNTIF(D28:AH28,"●")</f>
        <v>3</v>
      </c>
      <c r="AM28" s="69">
        <f>COUNTIF(D28:AH28,"△")</f>
        <v>4</v>
      </c>
      <c r="AN28" s="67">
        <f>D29+G29+J29+M29+P29+S29+V29+Y29+AB29+AE29+AH29</f>
        <v>12</v>
      </c>
      <c r="AO28" s="67">
        <f>SUM(F29,I29,L29,O29,R29,U29,X29,AA29,AD29,AG29)</f>
        <v>18</v>
      </c>
      <c r="AP28" s="67">
        <f>AN28-AO28</f>
        <v>-6</v>
      </c>
      <c r="AQ28" s="82">
        <f>AK28*3+AM28*1</f>
        <v>10</v>
      </c>
      <c r="AR28" s="41"/>
    </row>
    <row r="29" spans="1:44" ht="19.5" customHeight="1">
      <c r="A29" s="16"/>
      <c r="B29" s="39"/>
      <c r="C29" s="17"/>
      <c r="D29" s="11">
        <v>0</v>
      </c>
      <c r="E29" s="12" t="s">
        <v>39</v>
      </c>
      <c r="F29" s="13">
        <v>6</v>
      </c>
      <c r="G29" s="11">
        <v>0</v>
      </c>
      <c r="H29" s="12" t="s">
        <v>39</v>
      </c>
      <c r="I29" s="13">
        <v>0</v>
      </c>
      <c r="J29" s="11">
        <v>3</v>
      </c>
      <c r="K29" s="12" t="s">
        <v>39</v>
      </c>
      <c r="L29" s="13">
        <v>0</v>
      </c>
      <c r="M29" s="11"/>
      <c r="N29" s="12" t="s">
        <v>39</v>
      </c>
      <c r="O29" s="13"/>
      <c r="P29" s="11">
        <v>2</v>
      </c>
      <c r="Q29" s="12" t="s">
        <v>39</v>
      </c>
      <c r="R29" s="13">
        <v>2</v>
      </c>
      <c r="S29" s="11">
        <v>1</v>
      </c>
      <c r="T29" s="12" t="s">
        <v>39</v>
      </c>
      <c r="U29" s="13">
        <v>3</v>
      </c>
      <c r="V29" s="11">
        <v>4</v>
      </c>
      <c r="W29" s="12" t="s">
        <v>39</v>
      </c>
      <c r="X29" s="13">
        <v>3</v>
      </c>
      <c r="Y29" s="11">
        <v>1</v>
      </c>
      <c r="Z29" s="12" t="s">
        <v>39</v>
      </c>
      <c r="AA29" s="13">
        <v>1</v>
      </c>
      <c r="AB29" s="11">
        <v>1</v>
      </c>
      <c r="AC29" s="12" t="s">
        <v>39</v>
      </c>
      <c r="AD29" s="13">
        <v>1</v>
      </c>
      <c r="AE29" s="11">
        <v>0</v>
      </c>
      <c r="AF29" s="12" t="s">
        <v>39</v>
      </c>
      <c r="AG29" s="13">
        <v>2</v>
      </c>
      <c r="AH29" s="46"/>
      <c r="AI29" s="47"/>
      <c r="AJ29" s="48"/>
      <c r="AK29" s="69"/>
      <c r="AL29" s="69"/>
      <c r="AM29" s="69"/>
      <c r="AN29" s="68"/>
      <c r="AO29" s="68"/>
      <c r="AP29" s="68"/>
      <c r="AQ29" s="83"/>
      <c r="AR29" s="42"/>
    </row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</sheetData>
  <sheetProtection formatCells="0" formatColumns="0" formatRows="0" insertColumns="0" insertRows="0" insertHyperlinks="0" deleteColumns="0" deleteRows="0" sort="0" autoFilter="0" pivotTables="0"/>
  <mergeCells count="251">
    <mergeCell ref="B18:B19"/>
    <mergeCell ref="B20:B21"/>
    <mergeCell ref="B22:B23"/>
    <mergeCell ref="B24:B25"/>
    <mergeCell ref="B26:B27"/>
    <mergeCell ref="B28:B29"/>
    <mergeCell ref="AM28:AM29"/>
    <mergeCell ref="AN28:AN29"/>
    <mergeCell ref="AO28:AO29"/>
    <mergeCell ref="AP28:AP29"/>
    <mergeCell ref="AQ28:AQ29"/>
    <mergeCell ref="AR28:AR29"/>
    <mergeCell ref="Y28:AA28"/>
    <mergeCell ref="AE28:AG28"/>
    <mergeCell ref="AK28:AK29"/>
    <mergeCell ref="AL28:AL29"/>
    <mergeCell ref="AB28:AD28"/>
    <mergeCell ref="AH28:AJ29"/>
    <mergeCell ref="AQ26:AQ27"/>
    <mergeCell ref="AR26:AR27"/>
    <mergeCell ref="D28:F28"/>
    <mergeCell ref="G28:I28"/>
    <mergeCell ref="J28:L28"/>
    <mergeCell ref="M28:O28"/>
    <mergeCell ref="P28:R28"/>
    <mergeCell ref="S28:U28"/>
    <mergeCell ref="V28:X28"/>
    <mergeCell ref="AK26:AK27"/>
    <mergeCell ref="AL26:AL27"/>
    <mergeCell ref="AM26:AM27"/>
    <mergeCell ref="AN26:AN27"/>
    <mergeCell ref="AO26:AO27"/>
    <mergeCell ref="AP26:AP27"/>
    <mergeCell ref="S26:U26"/>
    <mergeCell ref="V26:X26"/>
    <mergeCell ref="AB26:AD26"/>
    <mergeCell ref="AH26:AJ26"/>
    <mergeCell ref="Y26:AA26"/>
    <mergeCell ref="AE26:AG27"/>
    <mergeCell ref="D26:F26"/>
    <mergeCell ref="G26:I26"/>
    <mergeCell ref="J26:L26"/>
    <mergeCell ref="M26:O26"/>
    <mergeCell ref="P26:R26"/>
    <mergeCell ref="AE20:AG20"/>
    <mergeCell ref="AH20:AJ20"/>
    <mergeCell ref="AH22:AJ22"/>
    <mergeCell ref="AE24:AG24"/>
    <mergeCell ref="AE22:AG22"/>
    <mergeCell ref="AH24:AJ24"/>
    <mergeCell ref="AE14:AG14"/>
    <mergeCell ref="AH14:AJ14"/>
    <mergeCell ref="AE16:AG16"/>
    <mergeCell ref="AH16:AJ16"/>
    <mergeCell ref="AE18:AG18"/>
    <mergeCell ref="AH18:AJ18"/>
    <mergeCell ref="AE8:AG8"/>
    <mergeCell ref="AH8:AJ8"/>
    <mergeCell ref="AE10:AG10"/>
    <mergeCell ref="AH10:AJ10"/>
    <mergeCell ref="AE12:AG12"/>
    <mergeCell ref="AH12:AJ12"/>
    <mergeCell ref="B8:B9"/>
    <mergeCell ref="B10:B11"/>
    <mergeCell ref="B12:B13"/>
    <mergeCell ref="B14:B15"/>
    <mergeCell ref="B16:B17"/>
    <mergeCell ref="AR24:AR25"/>
    <mergeCell ref="Y24:AA24"/>
    <mergeCell ref="AB24:AD25"/>
    <mergeCell ref="AK24:AK25"/>
    <mergeCell ref="AL24:AL25"/>
    <mergeCell ref="AO24:AO25"/>
    <mergeCell ref="AP24:AP25"/>
    <mergeCell ref="AM24:AM25"/>
    <mergeCell ref="AN24:AN25"/>
    <mergeCell ref="D24:F24"/>
    <mergeCell ref="G24:I24"/>
    <mergeCell ref="J24:L24"/>
    <mergeCell ref="M24:O24"/>
    <mergeCell ref="P24:R24"/>
    <mergeCell ref="S24:U24"/>
    <mergeCell ref="V24:X24"/>
    <mergeCell ref="AQ22:AQ23"/>
    <mergeCell ref="AR22:AR23"/>
    <mergeCell ref="AM22:AM23"/>
    <mergeCell ref="AN22:AN23"/>
    <mergeCell ref="S22:U22"/>
    <mergeCell ref="V22:X22"/>
    <mergeCell ref="Y22:AA23"/>
    <mergeCell ref="AB22:AD22"/>
    <mergeCell ref="AQ24:AQ25"/>
    <mergeCell ref="M22:O22"/>
    <mergeCell ref="P22:R22"/>
    <mergeCell ref="AM20:AM21"/>
    <mergeCell ref="AN20:AN21"/>
    <mergeCell ref="S20:U20"/>
    <mergeCell ref="V20:X21"/>
    <mergeCell ref="AK22:AK23"/>
    <mergeCell ref="AL22:AL23"/>
    <mergeCell ref="M20:O20"/>
    <mergeCell ref="P20:R20"/>
    <mergeCell ref="D20:F20"/>
    <mergeCell ref="G20:I20"/>
    <mergeCell ref="J20:L20"/>
    <mergeCell ref="AO22:AO23"/>
    <mergeCell ref="AP22:AP23"/>
    <mergeCell ref="D22:F22"/>
    <mergeCell ref="G22:I22"/>
    <mergeCell ref="J22:L22"/>
    <mergeCell ref="AK20:AK21"/>
    <mergeCell ref="AL20:AL21"/>
    <mergeCell ref="AO18:AO19"/>
    <mergeCell ref="AP18:AP19"/>
    <mergeCell ref="Y20:AA20"/>
    <mergeCell ref="AB20:AD20"/>
    <mergeCell ref="AQ18:AQ19"/>
    <mergeCell ref="AR18:AR19"/>
    <mergeCell ref="AO20:AO21"/>
    <mergeCell ref="AP20:AP21"/>
    <mergeCell ref="AQ20:AQ21"/>
    <mergeCell ref="AR20:AR21"/>
    <mergeCell ref="AM18:AM19"/>
    <mergeCell ref="AN18:AN19"/>
    <mergeCell ref="S18:U19"/>
    <mergeCell ref="V18:X18"/>
    <mergeCell ref="AK16:AK17"/>
    <mergeCell ref="AL16:AL17"/>
    <mergeCell ref="AL18:AL19"/>
    <mergeCell ref="D18:F18"/>
    <mergeCell ref="G18:I18"/>
    <mergeCell ref="J18:L18"/>
    <mergeCell ref="Y18:AA18"/>
    <mergeCell ref="AB18:AD18"/>
    <mergeCell ref="AK18:AK19"/>
    <mergeCell ref="AO16:AO17"/>
    <mergeCell ref="AP16:AP17"/>
    <mergeCell ref="AQ16:AQ17"/>
    <mergeCell ref="AR16:AR17"/>
    <mergeCell ref="M18:O18"/>
    <mergeCell ref="P18:R18"/>
    <mergeCell ref="AM16:AM17"/>
    <mergeCell ref="AN16:AN17"/>
    <mergeCell ref="S16:U16"/>
    <mergeCell ref="V16:X16"/>
    <mergeCell ref="Y14:AA14"/>
    <mergeCell ref="AB14:AD14"/>
    <mergeCell ref="AK14:AK15"/>
    <mergeCell ref="AL14:AL15"/>
    <mergeCell ref="D16:F16"/>
    <mergeCell ref="G16:I16"/>
    <mergeCell ref="J16:L16"/>
    <mergeCell ref="Y16:AA16"/>
    <mergeCell ref="AB16:AD16"/>
    <mergeCell ref="M14:O15"/>
    <mergeCell ref="AO14:AO15"/>
    <mergeCell ref="AP14:AP15"/>
    <mergeCell ref="AQ14:AQ15"/>
    <mergeCell ref="AR14:AR15"/>
    <mergeCell ref="M16:O16"/>
    <mergeCell ref="P16:R17"/>
    <mergeCell ref="AM14:AM15"/>
    <mergeCell ref="AN14:AN15"/>
    <mergeCell ref="S14:U14"/>
    <mergeCell ref="V14:X14"/>
    <mergeCell ref="P14:R14"/>
    <mergeCell ref="S12:U12"/>
    <mergeCell ref="V12:X12"/>
    <mergeCell ref="D14:F14"/>
    <mergeCell ref="G14:I14"/>
    <mergeCell ref="J14:L14"/>
    <mergeCell ref="AQ12:AQ13"/>
    <mergeCell ref="AR12:AR13"/>
    <mergeCell ref="D12:F12"/>
    <mergeCell ref="G12:I12"/>
    <mergeCell ref="J12:L13"/>
    <mergeCell ref="M12:O12"/>
    <mergeCell ref="P12:R12"/>
    <mergeCell ref="AM12:AM13"/>
    <mergeCell ref="AN12:AN13"/>
    <mergeCell ref="AO12:AO13"/>
    <mergeCell ref="AR10:AR11"/>
    <mergeCell ref="AM10:AM11"/>
    <mergeCell ref="AP10:AP11"/>
    <mergeCell ref="AQ10:AQ11"/>
    <mergeCell ref="V10:X10"/>
    <mergeCell ref="Y10:AA10"/>
    <mergeCell ref="AB10:AD10"/>
    <mergeCell ref="AK10:AK11"/>
    <mergeCell ref="AO10:AO11"/>
    <mergeCell ref="AL10:AL11"/>
    <mergeCell ref="AP12:AP13"/>
    <mergeCell ref="Y12:AA12"/>
    <mergeCell ref="AB12:AD12"/>
    <mergeCell ref="AK12:AK13"/>
    <mergeCell ref="AL12:AL13"/>
    <mergeCell ref="D10:F10"/>
    <mergeCell ref="G10:I11"/>
    <mergeCell ref="J10:L10"/>
    <mergeCell ref="M10:O10"/>
    <mergeCell ref="P10:R10"/>
    <mergeCell ref="AN10:AN11"/>
    <mergeCell ref="S10:U10"/>
    <mergeCell ref="V8:X8"/>
    <mergeCell ref="Y8:AA8"/>
    <mergeCell ref="AP8:AP9"/>
    <mergeCell ref="AQ8:AQ9"/>
    <mergeCell ref="AN8:AN9"/>
    <mergeCell ref="AB8:AD8"/>
    <mergeCell ref="AK8:AK9"/>
    <mergeCell ref="AM8:AM9"/>
    <mergeCell ref="AO8:AO9"/>
    <mergeCell ref="AL8:AL9"/>
    <mergeCell ref="A6:C7"/>
    <mergeCell ref="D6:F7"/>
    <mergeCell ref="G6:I7"/>
    <mergeCell ref="J6:L7"/>
    <mergeCell ref="S8:U8"/>
    <mergeCell ref="V6:X7"/>
    <mergeCell ref="M8:O8"/>
    <mergeCell ref="P8:R8"/>
    <mergeCell ref="AR8:AR9"/>
    <mergeCell ref="D8:F9"/>
    <mergeCell ref="G8:I8"/>
    <mergeCell ref="J8:L8"/>
    <mergeCell ref="AP6:AP7"/>
    <mergeCell ref="AQ6:AQ7"/>
    <mergeCell ref="M6:O7"/>
    <mergeCell ref="P6:R7"/>
    <mergeCell ref="S6:U7"/>
    <mergeCell ref="AR6:AR7"/>
    <mergeCell ref="AB4:AB5"/>
    <mergeCell ref="AM6:AM7"/>
    <mergeCell ref="AN6:AN7"/>
    <mergeCell ref="AK6:AK7"/>
    <mergeCell ref="AL6:AL7"/>
    <mergeCell ref="AB6:AD7"/>
    <mergeCell ref="AE4:AE5"/>
    <mergeCell ref="AH4:AH5"/>
    <mergeCell ref="AE6:AG7"/>
    <mergeCell ref="AH6:AJ7"/>
    <mergeCell ref="AO6:AO7"/>
    <mergeCell ref="Y6:AA7"/>
    <mergeCell ref="A1:AR2"/>
    <mergeCell ref="G4:G5"/>
    <mergeCell ref="J4:J5"/>
    <mergeCell ref="M4:M5"/>
    <mergeCell ref="P4:P5"/>
    <mergeCell ref="S4:S5"/>
    <mergeCell ref="V4:V5"/>
    <mergeCell ref="Y4:Y5"/>
  </mergeCells>
  <printOptions/>
  <pageMargins left="0.1968503937007874" right="0.1968503937007874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㈲中村造花店</dc:creator>
  <cp:keywords/>
  <dc:description/>
  <cp:lastModifiedBy>kondocim</cp:lastModifiedBy>
  <cp:lastPrinted>2015-06-10T06:57:28Z</cp:lastPrinted>
  <dcterms:created xsi:type="dcterms:W3CDTF">2006-04-09T00:56:42Z</dcterms:created>
  <dcterms:modified xsi:type="dcterms:W3CDTF">2015-11-04T08:19:39Z</dcterms:modified>
  <cp:category/>
  <cp:version/>
  <cp:contentType/>
  <cp:contentStatus/>
</cp:coreProperties>
</file>