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23" activeTab="1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<sst xmlns="http://schemas.openxmlformats.org/spreadsheetml/2006/main" count="1138" uniqueCount="169">
  <si>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</si>
  <si>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</si>
  <si>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</si>
  <si>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</si>
  <si>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</si>
  <si>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</si>
  <si>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</si>
  <si>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</si>
  <si>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</si>
  <si>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</si>
  <si>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</si>
  <si>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</si>
  <si>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</si>
  <si>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</si>
  <si>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</si>
  <si>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</si>
  <si>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</si>
  <si>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</si>
  <si>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</si>
  <si>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</si>
  <si>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</si>
  <si>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</si>
  <si>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</si>
  <si>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</si>
  <si>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</si>
  <si>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</si>
  <si>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</si>
  <si>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</si>
  <si>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</si>
  <si>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</si>
  <si>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</si>
  <si>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</si>
  <si>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</si>
  <si>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</si>
  <si>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</si>
  <si>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</si>
  <si>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</si>
  <si>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</si>
  <si>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</si>
  <si>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</si>
  <si>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</si>
  <si>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</si>
  <si>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</si>
  <si>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</si>
  <si>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</si>
  <si>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</si>
  <si>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</si>
  <si>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</si>
  <si>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</si>
  <si>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</si>
  <si>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</si>
  <si>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</si>
  <si>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</si>
  <si>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</si>
  <si>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</si>
  <si>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</si>
  <si>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</si>
  <si>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</si>
  <si>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</si>
  <si>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</si>
  <si>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</si>
  <si>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</si>
  <si>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</si>
  <si>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</si>
  <si>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</si>
  <si>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</si>
  <si>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</si>
  <si>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</si>
  <si>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</si>
  <si>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</si>
  <si>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</si>
  <si>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</si>
  <si>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</si>
  <si>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</si>
  <si>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</si>
  <si>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</si>
  <si>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</si>
  <si>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</si>
  <si>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</si>
  <si>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</si>
  <si>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</si>
  <si>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</si>
  <si>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</si>
  <si>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</si>
  <si>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</si>
  <si>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</si>
  <si>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</si>
  <si>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</si>
  <si>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</si>
  <si>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</si>
  <si>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</si>
  <si>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</si>
  <si>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</si>
  <si>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</si>
  <si>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</si>
  <si>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</si>
  <si>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</si>
  <si>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</si>
  <si>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</si>
  <si>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</si>
  <si>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</si>
  <si>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</si>
  <si>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</si>
  <si>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</si>
  <si>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</si>
  <si>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</si>
  <si>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</si>
  <si>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</si>
  <si>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</si>
  <si>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</si>
  <si>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</si>
  <si>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</si>
  <si>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</si>
  <si>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</si>
  <si>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</si>
  <si>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</si>
  <si>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</si>
  <si>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</si>
  <si>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</si>
  <si>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</si>
  <si>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</si>
  <si>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</si>
  <si>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</si>
  <si>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</si>
  <si>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</si>
  <si>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</si>
  <si>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</si>
  <si>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</si>
  <si>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</si>
  <si>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</si>
  <si>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</si>
  <si>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</si>
  <si>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</si>
  <si>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</si>
  <si>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</si>
  <si>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</si>
  <si>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</si>
  <si>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</si>
  <si>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</si>
  <si>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</si>
  <si>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</si>
  <si>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</si>
  <si>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</si>
  <si>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</si>
  <si>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</si>
  <si>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</si>
  <si>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</si>
  <si>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</si>
  <si>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</si>
  <si>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</si>
  <si>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</si>
  <si>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</si>
  <si>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</si>
  <si>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</si>
  <si>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</si>
  <si>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</si>
  <si>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</si>
  <si>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</si>
  <si>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</si>
  <si>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グランティーロ</t>
  </si>
  <si>
    <t>２０１４年度　宇都宮社会人サッカーリーグ　第２２回ＵリーグBブロック勝敗表</t>
  </si>
  <si>
    <t>レーヴェ棄権のためあべっちFC（A）不戦勝</t>
  </si>
  <si>
    <t>FC．MAZZA</t>
  </si>
  <si>
    <t>陸上自衛隊宇都宮棄権につきグランティーロの不戦勝</t>
  </si>
  <si>
    <t>陸上自衛隊宇都宮棄権につきレオンFCの不戦勝</t>
  </si>
  <si>
    <t>ウイニング　イレブン</t>
  </si>
  <si>
    <t>ウイニング　イレブン棄権のためレーヴェ不戦勝</t>
  </si>
  <si>
    <t>FC．MAZZA棄権につきF．C．Carroの不戦勝</t>
  </si>
  <si>
    <t>２０１４年度　宇都宮社会人サッカーリーグ　第２２回ＵリーグCブロック勝敗表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</si>
</sst>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56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56" fontId="0" fillId="0" borderId="16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32" xfId="0" applyNumberFormat="1" applyFont="1" applyBorder="1" applyAlignment="1">
      <alignment horizontal="center" vertical="center" wrapText="1" shrinkToFit="1"/>
    </xf>
    <xf numFmtId="176" fontId="8" fillId="0" borderId="30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31" xfId="0" applyNumberFormat="1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32" xfId="0" applyNumberFormat="1" applyFont="1" applyFill="1" applyBorder="1" applyAlignment="1">
      <alignment horizontal="center" vertical="center" wrapText="1" shrinkToFit="1"/>
    </xf>
    <xf numFmtId="176" fontId="9" fillId="0" borderId="30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31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29" xfId="61" applyBorder="1" applyAlignment="1">
      <alignment horizontal="center" vertical="center"/>
      <protection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32" xfId="0" applyFont="1" applyFill="1" applyBorder="1" applyAlignment="1">
      <alignment/>
    </xf>
    <xf numFmtId="0" fontId="9" fillId="32" borderId="30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31" xfId="0" applyFont="1" applyFill="1" applyBorder="1" applyAlignment="1">
      <alignment wrapText="1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56" fontId="0" fillId="32" borderId="22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32" xfId="0" applyFont="1" applyFill="1" applyBorder="1" applyAlignment="1">
      <alignment horizontal="center" vertical="center" shrinkToFit="1"/>
    </xf>
    <xf numFmtId="0" fontId="0" fillId="32" borderId="30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31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3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176" fontId="9" fillId="0" borderId="32" xfId="0" applyNumberFormat="1" applyFont="1" applyBorder="1" applyAlignment="1">
      <alignment horizontal="center" vertical="center" wrapText="1" shrinkToFit="1"/>
    </xf>
    <xf numFmtId="176" fontId="9" fillId="0" borderId="30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31" xfId="0" applyNumberFormat="1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0" borderId="20" xfId="0" applyNumberFormat="1" applyFill="1" applyBorder="1" applyAlignment="1">
      <alignment horizontal="center" vertical="center"/>
    </xf>
    <xf numFmtId="56" fontId="0" fillId="30" borderId="21" xfId="0" applyNumberFormat="1" applyFill="1" applyBorder="1" applyAlignment="1">
      <alignment horizontal="center" vertical="center"/>
    </xf>
    <xf numFmtId="56" fontId="0" fillId="30" borderId="22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0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9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118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3" t="s">
        <v>53</v>
      </c>
      <c r="D6" s="64"/>
      <c r="E6" s="65"/>
      <c r="F6" s="69" t="s">
        <v>54</v>
      </c>
      <c r="G6" s="70"/>
      <c r="H6" s="71"/>
      <c r="I6" s="63" t="s">
        <v>15</v>
      </c>
      <c r="J6" s="97"/>
      <c r="K6" s="98"/>
      <c r="L6" s="75" t="s">
        <v>31</v>
      </c>
      <c r="M6" s="76"/>
      <c r="N6" s="77"/>
      <c r="O6" s="91" t="s">
        <v>55</v>
      </c>
      <c r="P6" s="92"/>
      <c r="Q6" s="93"/>
      <c r="R6" s="69" t="s">
        <v>115</v>
      </c>
      <c r="S6" s="81"/>
      <c r="T6" s="82"/>
      <c r="U6" s="69" t="s">
        <v>27</v>
      </c>
      <c r="V6" s="86"/>
      <c r="W6" s="87"/>
      <c r="X6" s="106" t="s">
        <v>57</v>
      </c>
      <c r="Y6" s="107"/>
      <c r="Z6" s="108"/>
      <c r="AA6" s="112" t="s">
        <v>58</v>
      </c>
      <c r="AB6" s="113"/>
      <c r="AC6" s="114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66"/>
      <c r="D7" s="67"/>
      <c r="E7" s="68"/>
      <c r="F7" s="72"/>
      <c r="G7" s="73"/>
      <c r="H7" s="74"/>
      <c r="I7" s="99"/>
      <c r="J7" s="100"/>
      <c r="K7" s="101"/>
      <c r="L7" s="78"/>
      <c r="M7" s="79"/>
      <c r="N7" s="80"/>
      <c r="O7" s="94"/>
      <c r="P7" s="95"/>
      <c r="Q7" s="96"/>
      <c r="R7" s="83"/>
      <c r="S7" s="84"/>
      <c r="T7" s="85"/>
      <c r="U7" s="88"/>
      <c r="V7" s="89"/>
      <c r="W7" s="90"/>
      <c r="X7" s="109"/>
      <c r="Y7" s="110"/>
      <c r="Z7" s="111"/>
      <c r="AA7" s="115"/>
      <c r="AB7" s="116"/>
      <c r="AC7" s="117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53</v>
      </c>
      <c r="B8" s="51"/>
      <c r="C8" s="43"/>
      <c r="D8" s="44"/>
      <c r="E8" s="45"/>
      <c r="F8" s="40" t="s">
        <v>3</v>
      </c>
      <c r="G8" s="41"/>
      <c r="H8" s="42"/>
      <c r="I8" s="40" t="s">
        <v>3</v>
      </c>
      <c r="J8" s="41"/>
      <c r="K8" s="42"/>
      <c r="L8" s="40" t="s">
        <v>11</v>
      </c>
      <c r="M8" s="41"/>
      <c r="N8" s="42"/>
      <c r="O8" s="40" t="s">
        <v>3</v>
      </c>
      <c r="P8" s="41"/>
      <c r="Q8" s="42"/>
      <c r="R8" s="40" t="s">
        <v>11</v>
      </c>
      <c r="S8" s="41"/>
      <c r="T8" s="42"/>
      <c r="U8" s="40" t="s">
        <v>117</v>
      </c>
      <c r="V8" s="41"/>
      <c r="W8" s="42"/>
      <c r="X8" s="40"/>
      <c r="Y8" s="41"/>
      <c r="Z8" s="42"/>
      <c r="AA8" s="40" t="s">
        <v>5</v>
      </c>
      <c r="AB8" s="41"/>
      <c r="AC8" s="42"/>
      <c r="AD8" s="49">
        <f>COUNTIF(C8:AA8,"○")</f>
        <v>3</v>
      </c>
      <c r="AE8" s="49">
        <f>COUNTIF(C8:AA8,"●")</f>
        <v>3</v>
      </c>
      <c r="AF8" s="49">
        <f>COUNTIF(C8:AA8,"△")</f>
        <v>1</v>
      </c>
      <c r="AG8" s="34">
        <f>SUM(C9,F9,I9,L9,O9,R9,U9,X9,AA9)</f>
        <v>8</v>
      </c>
      <c r="AH8" s="34">
        <f>SUM(E9,H9,K9,N9,Q9,T9,W9,Z9,AC9)</f>
        <v>9</v>
      </c>
      <c r="AI8" s="34">
        <f>AG8-AH8</f>
        <v>-1</v>
      </c>
      <c r="AJ8" s="36">
        <f>AD8*3+AF8*1</f>
        <v>10</v>
      </c>
      <c r="AK8" s="38"/>
    </row>
    <row r="9" spans="1:37" ht="19.5" customHeight="1">
      <c r="A9" s="52"/>
      <c r="B9" s="53"/>
      <c r="C9" s="46"/>
      <c r="D9" s="47"/>
      <c r="E9" s="48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11">
        <v>2</v>
      </c>
      <c r="S9" s="12" t="s">
        <v>14</v>
      </c>
      <c r="T9" s="13">
        <v>0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>
        <v>0</v>
      </c>
      <c r="AB9" s="12" t="s">
        <v>14</v>
      </c>
      <c r="AC9" s="13">
        <v>0</v>
      </c>
      <c r="AD9" s="49"/>
      <c r="AE9" s="49"/>
      <c r="AF9" s="49"/>
      <c r="AG9" s="35"/>
      <c r="AH9" s="35"/>
      <c r="AI9" s="35"/>
      <c r="AJ9" s="37"/>
      <c r="AK9" s="39"/>
    </row>
    <row r="10" spans="1:42" ht="19.5" customHeight="1">
      <c r="A10" s="50" t="s">
        <v>54</v>
      </c>
      <c r="B10" s="51"/>
      <c r="C10" s="40" t="s">
        <v>11</v>
      </c>
      <c r="D10" s="41"/>
      <c r="E10" s="42"/>
      <c r="F10" s="43"/>
      <c r="G10" s="44"/>
      <c r="H10" s="45"/>
      <c r="I10" s="40"/>
      <c r="J10" s="41"/>
      <c r="K10" s="42"/>
      <c r="L10" s="40" t="s">
        <v>11</v>
      </c>
      <c r="M10" s="41"/>
      <c r="N10" s="42"/>
      <c r="O10" s="40" t="s">
        <v>5</v>
      </c>
      <c r="P10" s="41"/>
      <c r="Q10" s="42"/>
      <c r="R10" s="40" t="s">
        <v>11</v>
      </c>
      <c r="S10" s="41"/>
      <c r="T10" s="42"/>
      <c r="U10" s="40" t="s">
        <v>11</v>
      </c>
      <c r="V10" s="41"/>
      <c r="W10" s="42"/>
      <c r="X10" s="40" t="s">
        <v>11</v>
      </c>
      <c r="Y10" s="41"/>
      <c r="Z10" s="42"/>
      <c r="AA10" s="40" t="s">
        <v>117</v>
      </c>
      <c r="AB10" s="41"/>
      <c r="AC10" s="42"/>
      <c r="AD10" s="49">
        <f>COUNTIF(C10:AA10,"○")</f>
        <v>6</v>
      </c>
      <c r="AE10" s="49">
        <f>COUNTIF(C10:AA10,"●")</f>
        <v>0</v>
      </c>
      <c r="AF10" s="49">
        <f>COUNTIF(C10:AA10,"△")</f>
        <v>1</v>
      </c>
      <c r="AG10" s="34">
        <f>SUM(C11,F11,I11,L11,O11,R11,U11,X11,AA11)</f>
        <v>25</v>
      </c>
      <c r="AH10" s="34">
        <f>SUM(E11,H11,K11,N11,Q11,T11,W11,Z11,AC11)</f>
        <v>1</v>
      </c>
      <c r="AI10" s="34">
        <f>AG10-AH10</f>
        <v>24</v>
      </c>
      <c r="AJ10" s="36">
        <f>AD10*3+AF10*1</f>
        <v>19</v>
      </c>
      <c r="AK10" s="38"/>
      <c r="AM10" t="s">
        <v>161</v>
      </c>
      <c r="AN10" s="18"/>
      <c r="AO10" s="18"/>
      <c r="AP10" s="18"/>
    </row>
    <row r="11" spans="1:37" ht="19.5" customHeight="1">
      <c r="A11" s="52"/>
      <c r="B11" s="53"/>
      <c r="C11" s="11">
        <v>2</v>
      </c>
      <c r="D11" s="12" t="s">
        <v>14</v>
      </c>
      <c r="E11" s="13">
        <v>1</v>
      </c>
      <c r="F11" s="46"/>
      <c r="G11" s="47"/>
      <c r="H11" s="48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>
        <v>3</v>
      </c>
      <c r="S11" s="12" t="s">
        <v>14</v>
      </c>
      <c r="T11" s="13">
        <v>0</v>
      </c>
      <c r="U11" s="11">
        <v>7</v>
      </c>
      <c r="V11" s="12" t="s">
        <v>14</v>
      </c>
      <c r="W11" s="13">
        <v>0</v>
      </c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15</v>
      </c>
      <c r="B12" s="51"/>
      <c r="C12" s="40" t="s">
        <v>11</v>
      </c>
      <c r="D12" s="41"/>
      <c r="E12" s="42"/>
      <c r="F12" s="54"/>
      <c r="G12" s="55"/>
      <c r="H12" s="56"/>
      <c r="I12" s="43"/>
      <c r="J12" s="44"/>
      <c r="K12" s="45"/>
      <c r="L12" s="40" t="s">
        <v>11</v>
      </c>
      <c r="M12" s="41"/>
      <c r="N12" s="42"/>
      <c r="O12" s="40" t="s">
        <v>11</v>
      </c>
      <c r="P12" s="41"/>
      <c r="Q12" s="42"/>
      <c r="R12" s="40" t="s">
        <v>5</v>
      </c>
      <c r="S12" s="41"/>
      <c r="T12" s="42"/>
      <c r="U12" s="40" t="s">
        <v>11</v>
      </c>
      <c r="V12" s="41"/>
      <c r="W12" s="42"/>
      <c r="X12" s="40" t="s">
        <v>11</v>
      </c>
      <c r="Y12" s="41"/>
      <c r="Z12" s="42"/>
      <c r="AA12" s="40" t="s">
        <v>11</v>
      </c>
      <c r="AB12" s="41"/>
      <c r="AC12" s="42"/>
      <c r="AD12" s="49">
        <f>COUNTIF(C12:AA12,"○")</f>
        <v>6</v>
      </c>
      <c r="AE12" s="49">
        <f>COUNTIF(C12:AA12,"●")</f>
        <v>0</v>
      </c>
      <c r="AF12" s="49">
        <f>COUNTIF(C12:AA12,"△")</f>
        <v>1</v>
      </c>
      <c r="AG12" s="34">
        <f>SUM(C13,F13,I13,L13,O13,R13,U13,X13,AA13)</f>
        <v>22</v>
      </c>
      <c r="AH12" s="34">
        <f>SUM(E13,H13,K13,N13,Q13,T13,W13,Z13,AC13)</f>
        <v>2</v>
      </c>
      <c r="AI12" s="34">
        <f>AG12-AH12</f>
        <v>20</v>
      </c>
      <c r="AJ12" s="36">
        <f>AD12*3+AF12*1</f>
        <v>19</v>
      </c>
      <c r="AK12" s="38"/>
    </row>
    <row r="13" spans="1:37" ht="19.5" customHeight="1">
      <c r="A13" s="52"/>
      <c r="B13" s="53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46"/>
      <c r="J13" s="47"/>
      <c r="K13" s="48"/>
      <c r="L13" s="11">
        <v>3</v>
      </c>
      <c r="M13" s="12" t="s">
        <v>14</v>
      </c>
      <c r="N13" s="13">
        <v>0</v>
      </c>
      <c r="O13" s="11">
        <v>3</v>
      </c>
      <c r="P13" s="12" t="s">
        <v>14</v>
      </c>
      <c r="Q13" s="13">
        <v>0</v>
      </c>
      <c r="R13" s="11">
        <v>0</v>
      </c>
      <c r="S13" s="12" t="s">
        <v>14</v>
      </c>
      <c r="T13" s="13">
        <v>0</v>
      </c>
      <c r="U13" s="11">
        <v>4</v>
      </c>
      <c r="V13" s="12" t="s">
        <v>14</v>
      </c>
      <c r="W13" s="13">
        <v>0</v>
      </c>
      <c r="X13" s="11">
        <v>3</v>
      </c>
      <c r="Y13" s="12" t="s">
        <v>14</v>
      </c>
      <c r="Z13" s="13">
        <v>0</v>
      </c>
      <c r="AA13" s="11">
        <v>4</v>
      </c>
      <c r="AB13" s="12" t="s">
        <v>14</v>
      </c>
      <c r="AC13" s="13">
        <v>2</v>
      </c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165</v>
      </c>
      <c r="B14" s="51"/>
      <c r="C14" s="40" t="s">
        <v>3</v>
      </c>
      <c r="D14" s="41"/>
      <c r="E14" s="42"/>
      <c r="F14" s="40" t="s">
        <v>3</v>
      </c>
      <c r="G14" s="41"/>
      <c r="H14" s="42"/>
      <c r="I14" s="40" t="s">
        <v>3</v>
      </c>
      <c r="J14" s="41"/>
      <c r="K14" s="42"/>
      <c r="L14" s="43"/>
      <c r="M14" s="44"/>
      <c r="N14" s="45"/>
      <c r="O14" s="40" t="s">
        <v>3</v>
      </c>
      <c r="P14" s="41"/>
      <c r="Q14" s="42"/>
      <c r="R14" s="40" t="s">
        <v>147</v>
      </c>
      <c r="S14" s="41"/>
      <c r="T14" s="42"/>
      <c r="U14" s="40" t="s">
        <v>11</v>
      </c>
      <c r="V14" s="41"/>
      <c r="W14" s="42"/>
      <c r="X14" s="40" t="s">
        <v>3</v>
      </c>
      <c r="Y14" s="41"/>
      <c r="Z14" s="42"/>
      <c r="AA14" s="40" t="s">
        <v>11</v>
      </c>
      <c r="AB14" s="41"/>
      <c r="AC14" s="42"/>
      <c r="AD14" s="49">
        <f>COUNTIF(C14:AA14,"○")</f>
        <v>2</v>
      </c>
      <c r="AE14" s="49">
        <f>COUNTIF(C14:AA14,"●")</f>
        <v>5</v>
      </c>
      <c r="AF14" s="49">
        <f>COUNTIF(C14:AA14,"△")</f>
        <v>1</v>
      </c>
      <c r="AG14" s="34">
        <f>SUM(C15,F15,I15,L15,O15,R15,U15,X15,AA15)</f>
        <v>2</v>
      </c>
      <c r="AH14" s="34">
        <f>SUM(E15,H15,K15,N15,Q15,T15,W15,Z15,AC15)</f>
        <v>24</v>
      </c>
      <c r="AI14" s="34">
        <f>AG14-AH14</f>
        <v>-22</v>
      </c>
      <c r="AJ14" s="36">
        <f>AD14*3+AF14*1</f>
        <v>7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46"/>
      <c r="M15" s="47"/>
      <c r="N15" s="48"/>
      <c r="O15" s="11">
        <v>0</v>
      </c>
      <c r="P15" s="12" t="s">
        <v>14</v>
      </c>
      <c r="Q15" s="13">
        <v>7</v>
      </c>
      <c r="R15" s="11">
        <v>0</v>
      </c>
      <c r="S15" s="12" t="s">
        <v>14</v>
      </c>
      <c r="T15" s="13">
        <v>0</v>
      </c>
      <c r="U15" s="11">
        <v>1</v>
      </c>
      <c r="V15" s="12" t="s">
        <v>14</v>
      </c>
      <c r="W15" s="13">
        <v>0</v>
      </c>
      <c r="X15" s="11">
        <v>0</v>
      </c>
      <c r="Y15" s="12" t="s">
        <v>14</v>
      </c>
      <c r="Z15" s="13">
        <v>7</v>
      </c>
      <c r="AA15" s="11">
        <v>1</v>
      </c>
      <c r="AB15" s="12" t="s">
        <v>14</v>
      </c>
      <c r="AC15" s="13">
        <v>0</v>
      </c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55</v>
      </c>
      <c r="B16" s="51"/>
      <c r="C16" s="40" t="s">
        <v>11</v>
      </c>
      <c r="D16" s="41"/>
      <c r="E16" s="42"/>
      <c r="F16" s="40" t="s">
        <v>5</v>
      </c>
      <c r="G16" s="41"/>
      <c r="H16" s="42"/>
      <c r="I16" s="40" t="s">
        <v>3</v>
      </c>
      <c r="J16" s="41"/>
      <c r="K16" s="42"/>
      <c r="L16" s="40" t="s">
        <v>11</v>
      </c>
      <c r="M16" s="41"/>
      <c r="N16" s="42"/>
      <c r="O16" s="43"/>
      <c r="P16" s="44"/>
      <c r="Q16" s="45"/>
      <c r="R16" s="40" t="s">
        <v>11</v>
      </c>
      <c r="S16" s="41"/>
      <c r="T16" s="42"/>
      <c r="U16" s="40" t="s">
        <v>11</v>
      </c>
      <c r="V16" s="41"/>
      <c r="W16" s="42"/>
      <c r="X16" s="40" t="s">
        <v>117</v>
      </c>
      <c r="Y16" s="41"/>
      <c r="Z16" s="42"/>
      <c r="AA16" s="40"/>
      <c r="AB16" s="41"/>
      <c r="AC16" s="42"/>
      <c r="AD16" s="49">
        <f>COUNTIF(C16:AA16,"○")</f>
        <v>5</v>
      </c>
      <c r="AE16" s="49">
        <f>COUNTIF(C16:AA16,"●")</f>
        <v>1</v>
      </c>
      <c r="AF16" s="49">
        <f>COUNTIF(C16:AA16,"△")</f>
        <v>1</v>
      </c>
      <c r="AG16" s="34">
        <f>SUM(C17,F17,I17,L17,O17,R17,U17,X17,AA17)</f>
        <v>20</v>
      </c>
      <c r="AH16" s="34">
        <f>SUM(E17,H17,K17,N17,Q17,T17,W17,Z17,AC17)</f>
        <v>6</v>
      </c>
      <c r="AI16" s="34">
        <f>AG16-AH16</f>
        <v>14</v>
      </c>
      <c r="AJ16" s="36">
        <f>AD16*3+AF16*1</f>
        <v>16</v>
      </c>
      <c r="AK16" s="38"/>
    </row>
    <row r="17" spans="1:37" ht="19.5" customHeight="1">
      <c r="A17" s="52"/>
      <c r="B17" s="53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11">
        <v>0</v>
      </c>
      <c r="J17" s="12" t="s">
        <v>14</v>
      </c>
      <c r="K17" s="13">
        <v>3</v>
      </c>
      <c r="L17" s="11">
        <v>7</v>
      </c>
      <c r="M17" s="12" t="s">
        <v>14</v>
      </c>
      <c r="N17" s="13">
        <v>0</v>
      </c>
      <c r="O17" s="46"/>
      <c r="P17" s="47"/>
      <c r="Q17" s="48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56</v>
      </c>
      <c r="B18" s="51"/>
      <c r="C18" s="40" t="s">
        <v>3</v>
      </c>
      <c r="D18" s="41"/>
      <c r="E18" s="42"/>
      <c r="F18" s="40" t="s">
        <v>3</v>
      </c>
      <c r="G18" s="41"/>
      <c r="H18" s="42"/>
      <c r="I18" s="40" t="s">
        <v>5</v>
      </c>
      <c r="J18" s="41"/>
      <c r="K18" s="42"/>
      <c r="L18" s="40" t="s">
        <v>147</v>
      </c>
      <c r="M18" s="41"/>
      <c r="N18" s="42"/>
      <c r="O18" s="40" t="s">
        <v>3</v>
      </c>
      <c r="P18" s="41"/>
      <c r="Q18" s="42"/>
      <c r="R18" s="43"/>
      <c r="S18" s="44"/>
      <c r="T18" s="45"/>
      <c r="U18" s="54"/>
      <c r="V18" s="55"/>
      <c r="W18" s="56"/>
      <c r="X18" s="40" t="s">
        <v>11</v>
      </c>
      <c r="Y18" s="41"/>
      <c r="Z18" s="42"/>
      <c r="AA18" s="40" t="s">
        <v>11</v>
      </c>
      <c r="AB18" s="41"/>
      <c r="AC18" s="42"/>
      <c r="AD18" s="49">
        <f>COUNTIF(C18:AA18,"○")</f>
        <v>2</v>
      </c>
      <c r="AE18" s="49">
        <f>COUNTIF(C18:AA18,"●")</f>
        <v>3</v>
      </c>
      <c r="AF18" s="49">
        <f>COUNTIF(C18:AA18,"△")</f>
        <v>2</v>
      </c>
      <c r="AG18" s="34">
        <f>SUM(C19,F19,I19,L19,O19,R19,U19,X19,AA19)</f>
        <v>6</v>
      </c>
      <c r="AH18" s="34">
        <f>SUM(E19,H19,K19,N19,Q19,T19,W19,Z19,AC19)</f>
        <v>7</v>
      </c>
      <c r="AI18" s="34">
        <f>AG18-AH18</f>
        <v>-1</v>
      </c>
      <c r="AJ18" s="36">
        <f>AD18*3+AF18*1</f>
        <v>8</v>
      </c>
      <c r="AK18" s="38"/>
    </row>
    <row r="19" spans="1:37" ht="19.5" customHeight="1">
      <c r="A19" s="52"/>
      <c r="B19" s="53"/>
      <c r="C19" s="11">
        <v>0</v>
      </c>
      <c r="D19" s="12" t="s">
        <v>14</v>
      </c>
      <c r="E19" s="13">
        <v>2</v>
      </c>
      <c r="F19" s="11">
        <v>0</v>
      </c>
      <c r="G19" s="12" t="s">
        <v>14</v>
      </c>
      <c r="H19" s="13">
        <v>3</v>
      </c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46"/>
      <c r="S19" s="47"/>
      <c r="T19" s="48"/>
      <c r="U19" s="11"/>
      <c r="V19" s="12" t="s">
        <v>14</v>
      </c>
      <c r="W19" s="13"/>
      <c r="X19" s="11">
        <v>3</v>
      </c>
      <c r="Y19" s="12" t="s">
        <v>14</v>
      </c>
      <c r="Z19" s="13">
        <v>0</v>
      </c>
      <c r="AA19" s="11">
        <v>3</v>
      </c>
      <c r="AB19" s="12" t="s">
        <v>14</v>
      </c>
      <c r="AC19" s="13">
        <v>0</v>
      </c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27</v>
      </c>
      <c r="B20" s="51"/>
      <c r="C20" s="40" t="s">
        <v>119</v>
      </c>
      <c r="D20" s="41"/>
      <c r="E20" s="42"/>
      <c r="F20" s="40" t="s">
        <v>3</v>
      </c>
      <c r="G20" s="41"/>
      <c r="H20" s="42"/>
      <c r="I20" s="40" t="s">
        <v>3</v>
      </c>
      <c r="J20" s="41"/>
      <c r="K20" s="42"/>
      <c r="L20" s="40" t="s">
        <v>3</v>
      </c>
      <c r="M20" s="41"/>
      <c r="N20" s="42"/>
      <c r="O20" s="40" t="s">
        <v>3</v>
      </c>
      <c r="P20" s="41"/>
      <c r="Q20" s="42"/>
      <c r="R20" s="40"/>
      <c r="S20" s="41"/>
      <c r="T20" s="42"/>
      <c r="U20" s="43"/>
      <c r="V20" s="44"/>
      <c r="W20" s="45"/>
      <c r="X20" s="40" t="s">
        <v>3</v>
      </c>
      <c r="Y20" s="41"/>
      <c r="Z20" s="42"/>
      <c r="AA20" s="40" t="s">
        <v>3</v>
      </c>
      <c r="AB20" s="41"/>
      <c r="AC20" s="42"/>
      <c r="AD20" s="49">
        <f>COUNTIF(C20:AA20,"○")</f>
        <v>0</v>
      </c>
      <c r="AE20" s="49">
        <f>COUNTIF(C20:AA20,"●")</f>
        <v>7</v>
      </c>
      <c r="AF20" s="49">
        <f>COUNTIF(C20:AA20,"△")</f>
        <v>0</v>
      </c>
      <c r="AG20" s="34">
        <f>SUM(C21,F21,I21,L21,O21,R21,U21,X21,AA21)</f>
        <v>4</v>
      </c>
      <c r="AH20" s="34">
        <f>SUM(E21,H21,K21,N21,Q21,T21,W21,Z21,AC21)</f>
        <v>25</v>
      </c>
      <c r="AI20" s="34">
        <f>AG20-AH20</f>
        <v>-21</v>
      </c>
      <c r="AJ20" s="36">
        <f>AD20*3+AF20*1</f>
        <v>0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7</v>
      </c>
      <c r="I21" s="11">
        <v>0</v>
      </c>
      <c r="J21" s="12" t="s">
        <v>14</v>
      </c>
      <c r="K21" s="13">
        <v>4</v>
      </c>
      <c r="L21" s="11">
        <v>0</v>
      </c>
      <c r="M21" s="12" t="s">
        <v>14</v>
      </c>
      <c r="N21" s="13">
        <v>1</v>
      </c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46"/>
      <c r="V21" s="47"/>
      <c r="W21" s="48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49"/>
      <c r="AE21" s="49"/>
      <c r="AF21" s="49"/>
      <c r="AG21" s="35"/>
      <c r="AH21" s="35"/>
      <c r="AI21" s="35"/>
      <c r="AJ21" s="37"/>
      <c r="AK21" s="39"/>
    </row>
    <row r="22" spans="1:43" ht="19.5" customHeight="1">
      <c r="A22" s="50" t="s">
        <v>57</v>
      </c>
      <c r="B22" s="51"/>
      <c r="C22" s="40"/>
      <c r="D22" s="41"/>
      <c r="E22" s="42"/>
      <c r="F22" s="40" t="s">
        <v>3</v>
      </c>
      <c r="G22" s="41"/>
      <c r="H22" s="42"/>
      <c r="I22" s="40" t="s">
        <v>3</v>
      </c>
      <c r="J22" s="41"/>
      <c r="K22" s="42"/>
      <c r="L22" s="40" t="s">
        <v>11</v>
      </c>
      <c r="M22" s="41"/>
      <c r="N22" s="42"/>
      <c r="O22" s="40" t="s">
        <v>119</v>
      </c>
      <c r="P22" s="41"/>
      <c r="Q22" s="42"/>
      <c r="R22" s="40" t="s">
        <v>3</v>
      </c>
      <c r="S22" s="41"/>
      <c r="T22" s="42"/>
      <c r="U22" s="40" t="s">
        <v>11</v>
      </c>
      <c r="V22" s="41"/>
      <c r="W22" s="42"/>
      <c r="X22" s="43"/>
      <c r="Y22" s="44"/>
      <c r="Z22" s="45"/>
      <c r="AA22" s="40" t="s">
        <v>5</v>
      </c>
      <c r="AB22" s="41"/>
      <c r="AC22" s="42"/>
      <c r="AD22" s="49">
        <f>COUNTIF(C22:AA22,"○")</f>
        <v>2</v>
      </c>
      <c r="AE22" s="49">
        <f>COUNTIF(C22:AA22,"●")</f>
        <v>4</v>
      </c>
      <c r="AF22" s="49">
        <f>COUNTIF(C22:AA22,"△")</f>
        <v>1</v>
      </c>
      <c r="AG22" s="34">
        <f>SUM(C23,F23,I23,L23,O23,R23,U23,X23,AA23)</f>
        <v>10</v>
      </c>
      <c r="AH22" s="34">
        <f>SUM(E23,H23,K23,N23,Q23,T23,W23,Z23,AC23)</f>
        <v>18</v>
      </c>
      <c r="AI22" s="34">
        <f>AG22-AH22</f>
        <v>-8</v>
      </c>
      <c r="AJ22" s="36">
        <f>AD22*3+AF22*1</f>
        <v>7</v>
      </c>
      <c r="AK22" s="38"/>
      <c r="AM22" s="18" t="s">
        <v>166</v>
      </c>
      <c r="AN22" s="18"/>
      <c r="AO22" s="18"/>
      <c r="AP22" s="18"/>
      <c r="AQ22" s="18"/>
    </row>
    <row r="23" spans="1:37" ht="19.5" customHeight="1">
      <c r="A23" s="52"/>
      <c r="B23" s="53"/>
      <c r="C23" s="11"/>
      <c r="D23" s="12" t="s">
        <v>14</v>
      </c>
      <c r="E23" s="13"/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11">
        <v>7</v>
      </c>
      <c r="M23" s="12" t="s">
        <v>14</v>
      </c>
      <c r="N23" s="13">
        <v>0</v>
      </c>
      <c r="O23" s="11">
        <v>0</v>
      </c>
      <c r="P23" s="12" t="s">
        <v>14</v>
      </c>
      <c r="Q23" s="13">
        <v>4</v>
      </c>
      <c r="R23" s="11">
        <v>0</v>
      </c>
      <c r="S23" s="12" t="s">
        <v>14</v>
      </c>
      <c r="T23" s="13">
        <v>3</v>
      </c>
      <c r="U23" s="11">
        <v>3</v>
      </c>
      <c r="V23" s="12" t="s">
        <v>14</v>
      </c>
      <c r="W23" s="13">
        <v>1</v>
      </c>
      <c r="X23" s="46"/>
      <c r="Y23" s="47"/>
      <c r="Z23" s="48"/>
      <c r="AA23" s="11">
        <v>0</v>
      </c>
      <c r="AB23" s="12" t="s">
        <v>14</v>
      </c>
      <c r="AC23" s="13">
        <v>0</v>
      </c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>
      <c r="A24" s="50" t="s">
        <v>25</v>
      </c>
      <c r="B24" s="51"/>
      <c r="C24" s="40" t="s">
        <v>5</v>
      </c>
      <c r="D24" s="41"/>
      <c r="E24" s="42"/>
      <c r="F24" s="40" t="s">
        <v>119</v>
      </c>
      <c r="G24" s="41"/>
      <c r="H24" s="42"/>
      <c r="I24" s="40" t="s">
        <v>3</v>
      </c>
      <c r="J24" s="41"/>
      <c r="K24" s="42"/>
      <c r="L24" s="40" t="s">
        <v>3</v>
      </c>
      <c r="M24" s="41"/>
      <c r="N24" s="42"/>
      <c r="O24" s="40"/>
      <c r="P24" s="41"/>
      <c r="Q24" s="42"/>
      <c r="R24" s="40" t="s">
        <v>3</v>
      </c>
      <c r="S24" s="41"/>
      <c r="T24" s="42"/>
      <c r="U24" s="40" t="s">
        <v>11</v>
      </c>
      <c r="V24" s="41"/>
      <c r="W24" s="42"/>
      <c r="X24" s="40" t="s">
        <v>5</v>
      </c>
      <c r="Y24" s="41"/>
      <c r="Z24" s="42"/>
      <c r="AA24" s="43"/>
      <c r="AB24" s="44"/>
      <c r="AC24" s="45"/>
      <c r="AD24" s="49">
        <f>COUNTIF(C24:AA24,"○")</f>
        <v>1</v>
      </c>
      <c r="AE24" s="49">
        <f>COUNTIF(C24:AA24,"●")</f>
        <v>4</v>
      </c>
      <c r="AF24" s="49">
        <f>COUNTIF(C24:AA24,"△")</f>
        <v>2</v>
      </c>
      <c r="AG24" s="34">
        <f>SUM(C25,F25,I25,L25,O25,R25,U25,X25,AA25)</f>
        <v>5</v>
      </c>
      <c r="AH24" s="34">
        <f>SUM(E25,H25,K25,N25,Q25,T25,W25,Z25,AC25)</f>
        <v>10</v>
      </c>
      <c r="AI24" s="34">
        <f>AG24-AH24</f>
        <v>-5</v>
      </c>
      <c r="AJ24" s="36">
        <f>AD24*3+AF24*1</f>
        <v>5</v>
      </c>
      <c r="AK24" s="38"/>
    </row>
    <row r="25" spans="1:37" ht="19.5" customHeight="1">
      <c r="A25" s="52"/>
      <c r="B25" s="53"/>
      <c r="C25" s="11">
        <v>0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>
        <v>2</v>
      </c>
      <c r="J25" s="12" t="s">
        <v>14</v>
      </c>
      <c r="K25" s="13">
        <v>4</v>
      </c>
      <c r="L25" s="11">
        <v>0</v>
      </c>
      <c r="M25" s="12" t="s">
        <v>14</v>
      </c>
      <c r="N25" s="13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>
        <v>0</v>
      </c>
      <c r="Y25" s="12" t="s">
        <v>14</v>
      </c>
      <c r="Z25" s="13">
        <v>0</v>
      </c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2" t="s">
        <v>160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ht="19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34:37" ht="19.5" customHeight="1">
      <c r="AH3" s="19" t="s">
        <v>0</v>
      </c>
      <c r="AI3" s="19" t="s">
        <v>122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124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120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61" t="s">
        <v>64</v>
      </c>
      <c r="D6" s="162"/>
      <c r="E6" s="163"/>
      <c r="F6" s="130" t="s">
        <v>65</v>
      </c>
      <c r="G6" s="156"/>
      <c r="H6" s="157"/>
      <c r="I6" s="150" t="s">
        <v>24</v>
      </c>
      <c r="J6" s="151"/>
      <c r="K6" s="152"/>
      <c r="L6" s="167" t="s">
        <v>113</v>
      </c>
      <c r="M6" s="168"/>
      <c r="N6" s="169"/>
      <c r="O6" s="136" t="s">
        <v>112</v>
      </c>
      <c r="P6" s="137"/>
      <c r="Q6" s="138"/>
      <c r="R6" s="130" t="s">
        <v>66</v>
      </c>
      <c r="S6" s="131"/>
      <c r="T6" s="132"/>
      <c r="U6" s="136" t="s">
        <v>18</v>
      </c>
      <c r="V6" s="137"/>
      <c r="W6" s="138"/>
      <c r="X6" s="167" t="s">
        <v>114</v>
      </c>
      <c r="Y6" s="168"/>
      <c r="Z6" s="169"/>
      <c r="AA6" s="161" t="s">
        <v>68</v>
      </c>
      <c r="AB6" s="175"/>
      <c r="AC6" s="176"/>
      <c r="AD6" s="34" t="s">
        <v>0</v>
      </c>
      <c r="AE6" s="34" t="s">
        <v>2</v>
      </c>
      <c r="AF6" s="34" t="s">
        <v>4</v>
      </c>
      <c r="AG6" s="34" t="s">
        <v>7</v>
      </c>
      <c r="AH6" s="34" t="s">
        <v>8</v>
      </c>
      <c r="AI6" s="173" t="s">
        <v>9</v>
      </c>
      <c r="AJ6" s="36" t="s">
        <v>1</v>
      </c>
      <c r="AK6" s="38" t="s">
        <v>10</v>
      </c>
    </row>
    <row r="7" spans="1:37" ht="19.5" customHeight="1">
      <c r="A7" s="61"/>
      <c r="B7" s="62"/>
      <c r="C7" s="164"/>
      <c r="D7" s="165"/>
      <c r="E7" s="166"/>
      <c r="F7" s="158"/>
      <c r="G7" s="159"/>
      <c r="H7" s="160"/>
      <c r="I7" s="153"/>
      <c r="J7" s="154"/>
      <c r="K7" s="155"/>
      <c r="L7" s="170"/>
      <c r="M7" s="171"/>
      <c r="N7" s="172"/>
      <c r="O7" s="139"/>
      <c r="P7" s="140"/>
      <c r="Q7" s="141"/>
      <c r="R7" s="133"/>
      <c r="S7" s="134"/>
      <c r="T7" s="135"/>
      <c r="U7" s="139"/>
      <c r="V7" s="140"/>
      <c r="W7" s="141"/>
      <c r="X7" s="170"/>
      <c r="Y7" s="171"/>
      <c r="Z7" s="172"/>
      <c r="AA7" s="177"/>
      <c r="AB7" s="178"/>
      <c r="AC7" s="179"/>
      <c r="AD7" s="35"/>
      <c r="AE7" s="35"/>
      <c r="AF7" s="35"/>
      <c r="AG7" s="35"/>
      <c r="AH7" s="35"/>
      <c r="AI7" s="174"/>
      <c r="AJ7" s="37"/>
      <c r="AK7" s="39"/>
    </row>
    <row r="8" spans="1:37" ht="19.5" customHeight="1">
      <c r="A8" s="50" t="s">
        <v>157</v>
      </c>
      <c r="B8" s="51"/>
      <c r="C8" s="43"/>
      <c r="D8" s="44"/>
      <c r="E8" s="45"/>
      <c r="F8" s="40" t="s">
        <v>121</v>
      </c>
      <c r="G8" s="41"/>
      <c r="H8" s="42"/>
      <c r="I8" s="40"/>
      <c r="J8" s="41"/>
      <c r="K8" s="42"/>
      <c r="L8" s="40" t="s">
        <v>11</v>
      </c>
      <c r="M8" s="41"/>
      <c r="N8" s="42"/>
      <c r="O8" s="40" t="s">
        <v>11</v>
      </c>
      <c r="P8" s="41"/>
      <c r="Q8" s="42"/>
      <c r="R8" s="40" t="s">
        <v>5</v>
      </c>
      <c r="S8" s="41"/>
      <c r="T8" s="42"/>
      <c r="U8" s="40" t="s">
        <v>11</v>
      </c>
      <c r="V8" s="41"/>
      <c r="W8" s="42"/>
      <c r="X8" s="322" t="s">
        <v>11</v>
      </c>
      <c r="Y8" s="323"/>
      <c r="Z8" s="324"/>
      <c r="AA8" s="40" t="s">
        <v>3</v>
      </c>
      <c r="AB8" s="41"/>
      <c r="AC8" s="42"/>
      <c r="AD8" s="49">
        <f>COUNTIF(C8:AA8,"○")</f>
        <v>4</v>
      </c>
      <c r="AE8" s="49">
        <f>COUNTIF(C8:AA8,"●")</f>
        <v>1</v>
      </c>
      <c r="AF8" s="49">
        <f>COUNTIF(C8:AA8,"△")</f>
        <v>2</v>
      </c>
      <c r="AG8" s="34">
        <f>SUM(C9,F9,I9,L9,O9,R9,U9,X9,AA9)</f>
        <v>18</v>
      </c>
      <c r="AH8" s="34">
        <f>SUM(E9,H9,K9,N9,Q9,T9,W9,Z9,AC9)</f>
        <v>10</v>
      </c>
      <c r="AI8" s="34">
        <f>AG8-AH8</f>
        <v>8</v>
      </c>
      <c r="AJ8" s="36">
        <f>AD8*3+AF8*1</f>
        <v>14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>
        <v>4</v>
      </c>
      <c r="P9" s="12" t="s">
        <v>14</v>
      </c>
      <c r="Q9" s="13">
        <v>2</v>
      </c>
      <c r="R9" s="11">
        <v>0</v>
      </c>
      <c r="S9" s="12" t="s">
        <v>14</v>
      </c>
      <c r="T9" s="13">
        <v>0</v>
      </c>
      <c r="U9" s="11">
        <v>8</v>
      </c>
      <c r="V9" s="12" t="s">
        <v>14</v>
      </c>
      <c r="W9" s="13">
        <v>0</v>
      </c>
      <c r="X9" s="325">
        <v>3</v>
      </c>
      <c r="Y9" s="326" t="s">
        <v>14</v>
      </c>
      <c r="Z9" s="327">
        <v>0</v>
      </c>
      <c r="AA9" s="11">
        <v>0</v>
      </c>
      <c r="AB9" s="12" t="s">
        <v>14</v>
      </c>
      <c r="AC9" s="13">
        <v>7</v>
      </c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65</v>
      </c>
      <c r="B10" s="51"/>
      <c r="C10" s="40" t="s">
        <v>5</v>
      </c>
      <c r="D10" s="41"/>
      <c r="E10" s="42"/>
      <c r="F10" s="43"/>
      <c r="G10" s="44"/>
      <c r="H10" s="45"/>
      <c r="I10" s="40" t="s">
        <v>3</v>
      </c>
      <c r="J10" s="41"/>
      <c r="K10" s="42"/>
      <c r="L10" s="40"/>
      <c r="M10" s="41"/>
      <c r="N10" s="42"/>
      <c r="O10" s="322" t="s">
        <v>3</v>
      </c>
      <c r="P10" s="323"/>
      <c r="Q10" s="324"/>
      <c r="R10" s="40" t="s">
        <v>11</v>
      </c>
      <c r="S10" s="41"/>
      <c r="T10" s="42"/>
      <c r="U10" s="40" t="s">
        <v>5</v>
      </c>
      <c r="V10" s="41"/>
      <c r="W10" s="42"/>
      <c r="X10" s="40" t="s">
        <v>3</v>
      </c>
      <c r="Y10" s="41"/>
      <c r="Z10" s="42"/>
      <c r="AA10" s="40" t="s">
        <v>11</v>
      </c>
      <c r="AB10" s="41"/>
      <c r="AC10" s="42"/>
      <c r="AD10" s="49">
        <f>COUNTIF(C10:AA10,"○")</f>
        <v>2</v>
      </c>
      <c r="AE10" s="49">
        <f>COUNTIF(C10:AA10,"●")</f>
        <v>3</v>
      </c>
      <c r="AF10" s="49">
        <f>COUNTIF(C10:AA10,"△")</f>
        <v>2</v>
      </c>
      <c r="AG10" s="34">
        <f>SUM(C11,F11,I11,L11,O11,R11,U11,X11,AA11)</f>
        <v>5</v>
      </c>
      <c r="AH10" s="34">
        <f>SUM(E11,H11,K11,N11,Q11,T11,W11,Z11,AC11)</f>
        <v>6</v>
      </c>
      <c r="AI10" s="34">
        <f>AG10-AH10</f>
        <v>-1</v>
      </c>
      <c r="AJ10" s="36">
        <f>AD10*3+AF10*1</f>
        <v>8</v>
      </c>
      <c r="AK10" s="38"/>
    </row>
    <row r="11" spans="1:37" ht="19.5" customHeight="1">
      <c r="A11" s="52"/>
      <c r="B11" s="53"/>
      <c r="C11" s="11">
        <v>0</v>
      </c>
      <c r="D11" s="12" t="s">
        <v>14</v>
      </c>
      <c r="E11" s="13">
        <v>0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325">
        <v>0</v>
      </c>
      <c r="P11" s="326" t="s">
        <v>14</v>
      </c>
      <c r="Q11" s="327">
        <v>1</v>
      </c>
      <c r="R11" s="11">
        <v>2</v>
      </c>
      <c r="S11" s="12" t="s">
        <v>14</v>
      </c>
      <c r="T11" s="13">
        <v>1</v>
      </c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24</v>
      </c>
      <c r="B12" s="51"/>
      <c r="C12" s="40"/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123</v>
      </c>
      <c r="M12" s="41"/>
      <c r="N12" s="42"/>
      <c r="O12" s="54" t="s">
        <v>11</v>
      </c>
      <c r="P12" s="55"/>
      <c r="Q12" s="56"/>
      <c r="R12" s="40" t="s">
        <v>11</v>
      </c>
      <c r="S12" s="41"/>
      <c r="T12" s="42"/>
      <c r="U12" s="40" t="s">
        <v>5</v>
      </c>
      <c r="V12" s="41"/>
      <c r="W12" s="42"/>
      <c r="X12" s="40" t="s">
        <v>11</v>
      </c>
      <c r="Y12" s="41"/>
      <c r="Z12" s="42"/>
      <c r="AA12" s="322" t="s">
        <v>5</v>
      </c>
      <c r="AB12" s="323"/>
      <c r="AC12" s="324"/>
      <c r="AD12" s="49">
        <f>COUNTIF(C12:AA12,"○")</f>
        <v>5</v>
      </c>
      <c r="AE12" s="49">
        <f>COUNTIF(C12:AA12,"●")</f>
        <v>0</v>
      </c>
      <c r="AF12" s="49">
        <f>COUNTIF(C12:AA12,"△")</f>
        <v>2</v>
      </c>
      <c r="AG12" s="34">
        <f>SUM(C13,F13,I13,L13,O13,R13,U13,X13,AA13)</f>
        <v>16</v>
      </c>
      <c r="AH12" s="34">
        <f>SUM(E13,H13,K13,N13,Q13,T13,W13,Z13,AC13)</f>
        <v>5</v>
      </c>
      <c r="AI12" s="34">
        <f>AG12-AH12</f>
        <v>11</v>
      </c>
      <c r="AJ12" s="36">
        <f>AD12*3+AF12*1</f>
        <v>17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>
        <v>1</v>
      </c>
      <c r="Y13" s="12" t="s">
        <v>14</v>
      </c>
      <c r="Z13" s="13">
        <v>0</v>
      </c>
      <c r="AA13" s="325">
        <v>1</v>
      </c>
      <c r="AB13" s="326" t="s">
        <v>14</v>
      </c>
      <c r="AC13" s="327">
        <v>1</v>
      </c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23</v>
      </c>
      <c r="B14" s="51"/>
      <c r="C14" s="40" t="s">
        <v>3</v>
      </c>
      <c r="D14" s="41"/>
      <c r="E14" s="42"/>
      <c r="F14" s="40"/>
      <c r="G14" s="41"/>
      <c r="H14" s="42"/>
      <c r="I14" s="54" t="s">
        <v>119</v>
      </c>
      <c r="J14" s="55"/>
      <c r="K14" s="56"/>
      <c r="L14" s="43"/>
      <c r="M14" s="44"/>
      <c r="N14" s="45"/>
      <c r="O14" s="40" t="s">
        <v>3</v>
      </c>
      <c r="P14" s="41"/>
      <c r="Q14" s="42"/>
      <c r="R14" s="322" t="s">
        <v>3</v>
      </c>
      <c r="S14" s="323"/>
      <c r="T14" s="324"/>
      <c r="U14" s="40" t="s">
        <v>3</v>
      </c>
      <c r="V14" s="41"/>
      <c r="W14" s="42"/>
      <c r="X14" s="40" t="s">
        <v>11</v>
      </c>
      <c r="Y14" s="41"/>
      <c r="Z14" s="42"/>
      <c r="AA14" s="54" t="s">
        <v>3</v>
      </c>
      <c r="AB14" s="55"/>
      <c r="AC14" s="56"/>
      <c r="AD14" s="49">
        <f>COUNTIF(C14:AA14,"○")</f>
        <v>1</v>
      </c>
      <c r="AE14" s="49">
        <f>COUNTIF(C14:AA14,"●")</f>
        <v>6</v>
      </c>
      <c r="AF14" s="49">
        <f>COUNTIF(C14:AA14,"△")</f>
        <v>0</v>
      </c>
      <c r="AG14" s="34">
        <f>SUM(C15,F15,I15,L15,O15,R15,U15,X15,AA15)</f>
        <v>7</v>
      </c>
      <c r="AH14" s="34">
        <f>SUM(E15,H15,K15,N15,Q15,T15,W15,Z15,AC15)</f>
        <v>15</v>
      </c>
      <c r="AI14" s="34">
        <f>AG14-AH14</f>
        <v>-8</v>
      </c>
      <c r="AJ14" s="36">
        <f>AD14*3+AF14*1</f>
        <v>3</v>
      </c>
      <c r="AK14" s="38"/>
    </row>
    <row r="15" spans="1:37" ht="19.5" customHeight="1">
      <c r="A15" s="52"/>
      <c r="B15" s="53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46"/>
      <c r="M15" s="47"/>
      <c r="N15" s="48"/>
      <c r="O15" s="11">
        <v>0</v>
      </c>
      <c r="P15" s="12" t="s">
        <v>14</v>
      </c>
      <c r="Q15" s="13">
        <v>1</v>
      </c>
      <c r="R15" s="325">
        <v>0</v>
      </c>
      <c r="S15" s="326" t="s">
        <v>14</v>
      </c>
      <c r="T15" s="327">
        <v>1</v>
      </c>
      <c r="U15" s="11">
        <v>1</v>
      </c>
      <c r="V15" s="12" t="s">
        <v>14</v>
      </c>
      <c r="W15" s="13">
        <v>2</v>
      </c>
      <c r="X15" s="11">
        <v>1</v>
      </c>
      <c r="Y15" s="12" t="s">
        <v>14</v>
      </c>
      <c r="Z15" s="13">
        <v>0</v>
      </c>
      <c r="AA15" s="11">
        <v>2</v>
      </c>
      <c r="AB15" s="12" t="s">
        <v>14</v>
      </c>
      <c r="AC15" s="13">
        <v>4</v>
      </c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19</v>
      </c>
      <c r="B16" s="51"/>
      <c r="C16" s="54" t="s">
        <v>3</v>
      </c>
      <c r="D16" s="55"/>
      <c r="E16" s="56"/>
      <c r="F16" s="322" t="s">
        <v>11</v>
      </c>
      <c r="G16" s="323"/>
      <c r="H16" s="324"/>
      <c r="I16" s="54" t="s">
        <v>3</v>
      </c>
      <c r="J16" s="55"/>
      <c r="K16" s="56"/>
      <c r="L16" s="40" t="s">
        <v>11</v>
      </c>
      <c r="M16" s="41"/>
      <c r="N16" s="42"/>
      <c r="O16" s="43"/>
      <c r="P16" s="44"/>
      <c r="Q16" s="45"/>
      <c r="R16" s="54" t="s">
        <v>119</v>
      </c>
      <c r="S16" s="55"/>
      <c r="T16" s="56"/>
      <c r="U16" s="40"/>
      <c r="V16" s="41"/>
      <c r="W16" s="42"/>
      <c r="X16" s="40" t="s">
        <v>3</v>
      </c>
      <c r="Y16" s="41"/>
      <c r="Z16" s="42"/>
      <c r="AA16" s="40" t="s">
        <v>3</v>
      </c>
      <c r="AB16" s="41"/>
      <c r="AC16" s="42"/>
      <c r="AD16" s="49">
        <f>COUNTIF(C16:AA16,"○")</f>
        <v>2</v>
      </c>
      <c r="AE16" s="49">
        <f>COUNTIF(C16:AA16,"●")</f>
        <v>5</v>
      </c>
      <c r="AF16" s="49">
        <f>COUNTIF(C16:AA16,"△")</f>
        <v>0</v>
      </c>
      <c r="AG16" s="34">
        <f>SUM(C17,F17,I17,L17,O17,R17,U17,X17,AA17)</f>
        <v>4</v>
      </c>
      <c r="AH16" s="34">
        <f>SUM(E17,H17,K17,N17,Q17,T17,W17,Z17,AC17)</f>
        <v>20</v>
      </c>
      <c r="AI16" s="34">
        <f>AG16-AH16</f>
        <v>-16</v>
      </c>
      <c r="AJ16" s="36">
        <f>AD16*3+AF16*1</f>
        <v>6</v>
      </c>
      <c r="AK16" s="38"/>
    </row>
    <row r="17" spans="1:37" ht="19.5" customHeight="1">
      <c r="A17" s="52"/>
      <c r="B17" s="53"/>
      <c r="C17" s="11">
        <v>2</v>
      </c>
      <c r="D17" s="12" t="s">
        <v>14</v>
      </c>
      <c r="E17" s="13">
        <v>4</v>
      </c>
      <c r="F17" s="325">
        <v>1</v>
      </c>
      <c r="G17" s="326" t="s">
        <v>14</v>
      </c>
      <c r="H17" s="327">
        <v>0</v>
      </c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46"/>
      <c r="P17" s="47"/>
      <c r="Q17" s="48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66</v>
      </c>
      <c r="B18" s="51"/>
      <c r="C18" s="40" t="s">
        <v>5</v>
      </c>
      <c r="D18" s="41"/>
      <c r="E18" s="42"/>
      <c r="F18" s="54" t="s">
        <v>3</v>
      </c>
      <c r="G18" s="55"/>
      <c r="H18" s="56"/>
      <c r="I18" s="40" t="s">
        <v>3</v>
      </c>
      <c r="J18" s="41"/>
      <c r="K18" s="42"/>
      <c r="L18" s="322" t="s">
        <v>11</v>
      </c>
      <c r="M18" s="323"/>
      <c r="N18" s="324"/>
      <c r="O18" s="54" t="s">
        <v>122</v>
      </c>
      <c r="P18" s="55"/>
      <c r="Q18" s="56"/>
      <c r="R18" s="43"/>
      <c r="S18" s="44"/>
      <c r="T18" s="45"/>
      <c r="U18" s="40" t="s">
        <v>5</v>
      </c>
      <c r="V18" s="41"/>
      <c r="W18" s="42"/>
      <c r="X18" s="40" t="s">
        <v>11</v>
      </c>
      <c r="Y18" s="41"/>
      <c r="Z18" s="42"/>
      <c r="AA18" s="40"/>
      <c r="AB18" s="41"/>
      <c r="AC18" s="42"/>
      <c r="AD18" s="49">
        <f>COUNTIF(C18:AA18,"○")</f>
        <v>3</v>
      </c>
      <c r="AE18" s="49">
        <f>COUNTIF(C18:AA18,"●")</f>
        <v>2</v>
      </c>
      <c r="AF18" s="49">
        <f>COUNTIF(C18:AA18,"△")</f>
        <v>2</v>
      </c>
      <c r="AG18" s="34">
        <f>SUM(C19,F19,I19,L19,O19,R19,U19,X19,AA19)</f>
        <v>12</v>
      </c>
      <c r="AH18" s="34">
        <f>SUM(E19,H19,K19,N19,Q19,T19,W19,Z19,AC19)</f>
        <v>5</v>
      </c>
      <c r="AI18" s="34">
        <f>AG18-AH18</f>
        <v>7</v>
      </c>
      <c r="AJ18" s="36">
        <f>AD18*3+AF18*1</f>
        <v>11</v>
      </c>
      <c r="AK18" s="38"/>
    </row>
    <row r="19" spans="1:37" ht="19.5" customHeight="1">
      <c r="A19" s="52"/>
      <c r="B19" s="53"/>
      <c r="C19" s="11">
        <v>0</v>
      </c>
      <c r="D19" s="12" t="s">
        <v>14</v>
      </c>
      <c r="E19" s="13">
        <v>0</v>
      </c>
      <c r="F19" s="11">
        <v>1</v>
      </c>
      <c r="G19" s="12" t="s">
        <v>14</v>
      </c>
      <c r="H19" s="13">
        <v>2</v>
      </c>
      <c r="I19" s="11">
        <v>0</v>
      </c>
      <c r="J19" s="12" t="s">
        <v>14</v>
      </c>
      <c r="K19" s="13">
        <v>1</v>
      </c>
      <c r="L19" s="325">
        <v>1</v>
      </c>
      <c r="M19" s="326" t="s">
        <v>14</v>
      </c>
      <c r="N19" s="327">
        <v>0</v>
      </c>
      <c r="O19" s="11">
        <v>7</v>
      </c>
      <c r="P19" s="12" t="s">
        <v>14</v>
      </c>
      <c r="Q19" s="13">
        <v>0</v>
      </c>
      <c r="R19" s="46"/>
      <c r="S19" s="47"/>
      <c r="T19" s="48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67</v>
      </c>
      <c r="B20" s="51"/>
      <c r="C20" s="40" t="s">
        <v>3</v>
      </c>
      <c r="D20" s="41"/>
      <c r="E20" s="42"/>
      <c r="F20" s="40" t="s">
        <v>5</v>
      </c>
      <c r="G20" s="41"/>
      <c r="H20" s="42"/>
      <c r="I20" s="40" t="s">
        <v>5</v>
      </c>
      <c r="J20" s="41"/>
      <c r="K20" s="42"/>
      <c r="L20" s="40" t="s">
        <v>11</v>
      </c>
      <c r="M20" s="41"/>
      <c r="N20" s="42"/>
      <c r="O20" s="40"/>
      <c r="P20" s="41"/>
      <c r="Q20" s="42"/>
      <c r="R20" s="40" t="s">
        <v>5</v>
      </c>
      <c r="S20" s="41"/>
      <c r="T20" s="42"/>
      <c r="U20" s="43"/>
      <c r="V20" s="44"/>
      <c r="W20" s="45"/>
      <c r="X20" s="40" t="s">
        <v>122</v>
      </c>
      <c r="Y20" s="41"/>
      <c r="Z20" s="42"/>
      <c r="AA20" s="40" t="s">
        <v>3</v>
      </c>
      <c r="AB20" s="41"/>
      <c r="AC20" s="42"/>
      <c r="AD20" s="49">
        <f>COUNTIF(C20:AA20,"○")</f>
        <v>2</v>
      </c>
      <c r="AE20" s="49">
        <f>COUNTIF(C20:AA20,"●")</f>
        <v>2</v>
      </c>
      <c r="AF20" s="49">
        <f>COUNTIF(C20:AA20,"△")</f>
        <v>3</v>
      </c>
      <c r="AG20" s="34">
        <f>SUM(C21,F21,I21,L21,O21,R21,U21,X21,AA21)</f>
        <v>8</v>
      </c>
      <c r="AH20" s="34">
        <f>SUM(E21,H21,K21,N21,Q21,T21,W21,Z21,AC21)</f>
        <v>17</v>
      </c>
      <c r="AI20" s="34">
        <f>AG20-AH20</f>
        <v>-9</v>
      </c>
      <c r="AJ20" s="36">
        <f>AD20*3+AF20*1</f>
        <v>9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8</v>
      </c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46"/>
      <c r="V21" s="47"/>
      <c r="W21" s="48"/>
      <c r="X21" s="11">
        <v>1</v>
      </c>
      <c r="Y21" s="12" t="s">
        <v>14</v>
      </c>
      <c r="Z21" s="13">
        <v>0</v>
      </c>
      <c r="AA21" s="11">
        <v>0</v>
      </c>
      <c r="AB21" s="12" t="s">
        <v>14</v>
      </c>
      <c r="AC21" s="13">
        <v>3</v>
      </c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69</v>
      </c>
      <c r="B22" s="51"/>
      <c r="C22" s="322" t="s">
        <v>3</v>
      </c>
      <c r="D22" s="323"/>
      <c r="E22" s="324"/>
      <c r="F22" s="40" t="s">
        <v>11</v>
      </c>
      <c r="G22" s="41"/>
      <c r="H22" s="42"/>
      <c r="I22" s="40" t="s">
        <v>3</v>
      </c>
      <c r="J22" s="41"/>
      <c r="K22" s="42"/>
      <c r="L22" s="40" t="s">
        <v>3</v>
      </c>
      <c r="M22" s="41"/>
      <c r="N22" s="42"/>
      <c r="O22" s="40" t="s">
        <v>11</v>
      </c>
      <c r="P22" s="41"/>
      <c r="Q22" s="42"/>
      <c r="R22" s="40" t="s">
        <v>3</v>
      </c>
      <c r="S22" s="41"/>
      <c r="T22" s="42"/>
      <c r="U22" s="40" t="s">
        <v>3</v>
      </c>
      <c r="V22" s="41"/>
      <c r="W22" s="42"/>
      <c r="X22" s="43"/>
      <c r="Y22" s="44"/>
      <c r="Z22" s="45"/>
      <c r="AA22" s="40" t="s">
        <v>3</v>
      </c>
      <c r="AB22" s="41"/>
      <c r="AC22" s="42"/>
      <c r="AD22" s="49">
        <f>COUNTIF(C22:AA22,"○")</f>
        <v>2</v>
      </c>
      <c r="AE22" s="49">
        <f>COUNTIF(C22:AA22,"●")</f>
        <v>6</v>
      </c>
      <c r="AF22" s="49">
        <f>COUNTIF(C22:AA22,"△")</f>
        <v>0</v>
      </c>
      <c r="AG22" s="34">
        <f>SUM(C23,F23,I23,L23,O23,R23,U23,X23,AA23)</f>
        <v>4</v>
      </c>
      <c r="AH22" s="34">
        <f>SUM(E23,H23,K23,N23,Q23,T23,W23,Z23,AC23)</f>
        <v>10</v>
      </c>
      <c r="AI22" s="34">
        <f>AG22-AH22</f>
        <v>-6</v>
      </c>
      <c r="AJ22" s="36">
        <f>AD22*3+AF22*1</f>
        <v>6</v>
      </c>
      <c r="AK22" s="38"/>
    </row>
    <row r="23" spans="1:37" ht="19.5" customHeight="1">
      <c r="A23" s="52"/>
      <c r="B23" s="53"/>
      <c r="C23" s="325">
        <v>0</v>
      </c>
      <c r="D23" s="326" t="s">
        <v>14</v>
      </c>
      <c r="E23" s="327">
        <v>3</v>
      </c>
      <c r="F23" s="11">
        <v>1</v>
      </c>
      <c r="G23" s="12" t="s">
        <v>14</v>
      </c>
      <c r="H23" s="13">
        <v>0</v>
      </c>
      <c r="I23" s="11">
        <v>0</v>
      </c>
      <c r="J23" s="12" t="s">
        <v>14</v>
      </c>
      <c r="K23" s="13">
        <v>1</v>
      </c>
      <c r="L23" s="11">
        <v>0</v>
      </c>
      <c r="M23" s="12" t="s">
        <v>14</v>
      </c>
      <c r="N23" s="13">
        <v>1</v>
      </c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46"/>
      <c r="Y23" s="47"/>
      <c r="Z23" s="48"/>
      <c r="AA23" s="11">
        <v>1</v>
      </c>
      <c r="AB23" s="12" t="s">
        <v>14</v>
      </c>
      <c r="AC23" s="13">
        <v>2</v>
      </c>
      <c r="AD23" s="49"/>
      <c r="AE23" s="49"/>
      <c r="AF23" s="49"/>
      <c r="AG23" s="35"/>
      <c r="AH23" s="35"/>
      <c r="AI23" s="35"/>
      <c r="AJ23" s="37"/>
      <c r="AK23" s="39"/>
    </row>
    <row r="24" spans="1:39" ht="19.5" customHeight="1">
      <c r="A24" s="50" t="s">
        <v>156</v>
      </c>
      <c r="B24" s="51"/>
      <c r="C24" s="40" t="s">
        <v>11</v>
      </c>
      <c r="D24" s="41"/>
      <c r="E24" s="42"/>
      <c r="F24" s="40" t="s">
        <v>3</v>
      </c>
      <c r="G24" s="41"/>
      <c r="H24" s="42"/>
      <c r="I24" s="322" t="s">
        <v>5</v>
      </c>
      <c r="J24" s="323"/>
      <c r="K24" s="324"/>
      <c r="L24" s="40" t="s">
        <v>11</v>
      </c>
      <c r="M24" s="41"/>
      <c r="N24" s="42"/>
      <c r="O24" s="40" t="s">
        <v>11</v>
      </c>
      <c r="P24" s="41"/>
      <c r="Q24" s="42"/>
      <c r="R24" s="40"/>
      <c r="S24" s="41"/>
      <c r="T24" s="42"/>
      <c r="U24" s="40" t="s">
        <v>11</v>
      </c>
      <c r="V24" s="41"/>
      <c r="W24" s="42"/>
      <c r="X24" s="40" t="s">
        <v>11</v>
      </c>
      <c r="Y24" s="41"/>
      <c r="Z24" s="42"/>
      <c r="AA24" s="43"/>
      <c r="AB24" s="44"/>
      <c r="AC24" s="45"/>
      <c r="AD24" s="49">
        <f>COUNTIF(C24:AA24,"○")</f>
        <v>5</v>
      </c>
      <c r="AE24" s="49">
        <f>COUNTIF(C24:AA24,"●")</f>
        <v>1</v>
      </c>
      <c r="AF24" s="49">
        <f>COUNTIF(C24:AA24,"△")</f>
        <v>1</v>
      </c>
      <c r="AG24" s="34">
        <f>SUM(C25,F25,I25,L25,O25,R25,U25,X25,AA25)</f>
        <v>19</v>
      </c>
      <c r="AH24" s="34">
        <f>SUM(E25,H25,K25,N25,Q25,T25,W25,Z25,AC25)</f>
        <v>5</v>
      </c>
      <c r="AI24" s="34">
        <f>AG24-AH24</f>
        <v>14</v>
      </c>
      <c r="AJ24" s="36">
        <f>AD24*3+AF24*1</f>
        <v>16</v>
      </c>
      <c r="AK24" s="38"/>
      <c r="AM24" t="s">
        <v>158</v>
      </c>
    </row>
    <row r="25" spans="1:37" ht="19.5" customHeight="1">
      <c r="A25" s="52"/>
      <c r="B25" s="53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325">
        <v>1</v>
      </c>
      <c r="J25" s="326" t="s">
        <v>14</v>
      </c>
      <c r="K25" s="327">
        <v>1</v>
      </c>
      <c r="L25" s="11">
        <v>4</v>
      </c>
      <c r="M25" s="12" t="s">
        <v>14</v>
      </c>
      <c r="N25" s="13">
        <v>2</v>
      </c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>
        <v>3</v>
      </c>
      <c r="V25" s="12" t="s">
        <v>14</v>
      </c>
      <c r="W25" s="13">
        <v>0</v>
      </c>
      <c r="X25" s="11">
        <v>2</v>
      </c>
      <c r="Y25" s="12" t="s">
        <v>14</v>
      </c>
      <c r="Z25" s="13">
        <v>1</v>
      </c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6" t="s">
        <v>168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7" ht="19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141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145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98" t="s">
        <v>37</v>
      </c>
      <c r="D6" s="199"/>
      <c r="E6" s="200"/>
      <c r="F6" s="112" t="s">
        <v>16</v>
      </c>
      <c r="G6" s="191"/>
      <c r="H6" s="192"/>
      <c r="I6" s="112" t="s">
        <v>50</v>
      </c>
      <c r="J6" s="180"/>
      <c r="K6" s="181"/>
      <c r="L6" s="130" t="s">
        <v>111</v>
      </c>
      <c r="M6" s="131"/>
      <c r="N6" s="132"/>
      <c r="O6" s="185" t="s">
        <v>48</v>
      </c>
      <c r="P6" s="186"/>
      <c r="Q6" s="187"/>
      <c r="R6" s="112" t="s">
        <v>71</v>
      </c>
      <c r="S6" s="186"/>
      <c r="T6" s="187"/>
      <c r="U6" s="185" t="s">
        <v>72</v>
      </c>
      <c r="V6" s="186"/>
      <c r="W6" s="187"/>
      <c r="X6" s="198" t="s">
        <v>73</v>
      </c>
      <c r="Y6" s="199"/>
      <c r="Z6" s="200"/>
      <c r="AA6" s="112" t="s">
        <v>74</v>
      </c>
      <c r="AB6" s="191"/>
      <c r="AC6" s="192"/>
      <c r="AD6" s="34" t="s">
        <v>0</v>
      </c>
      <c r="AE6" s="34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201"/>
      <c r="D7" s="202"/>
      <c r="E7" s="203"/>
      <c r="F7" s="193"/>
      <c r="G7" s="194"/>
      <c r="H7" s="195"/>
      <c r="I7" s="182"/>
      <c r="J7" s="183"/>
      <c r="K7" s="184"/>
      <c r="L7" s="133"/>
      <c r="M7" s="134"/>
      <c r="N7" s="135"/>
      <c r="O7" s="188"/>
      <c r="P7" s="189"/>
      <c r="Q7" s="190"/>
      <c r="R7" s="188"/>
      <c r="S7" s="189"/>
      <c r="T7" s="190"/>
      <c r="U7" s="188"/>
      <c r="V7" s="189"/>
      <c r="W7" s="190"/>
      <c r="X7" s="201"/>
      <c r="Y7" s="202"/>
      <c r="Z7" s="203"/>
      <c r="AA7" s="193"/>
      <c r="AB7" s="194"/>
      <c r="AC7" s="195"/>
      <c r="AD7" s="35"/>
      <c r="AE7" s="35"/>
      <c r="AF7" s="58"/>
      <c r="AG7" s="58"/>
      <c r="AH7" s="58"/>
      <c r="AI7" s="119"/>
      <c r="AJ7" s="61"/>
      <c r="AK7" s="127"/>
    </row>
    <row r="8" spans="1:37" ht="19.5" customHeight="1">
      <c r="A8" s="50" t="s">
        <v>30</v>
      </c>
      <c r="B8" s="51"/>
      <c r="C8" s="43"/>
      <c r="D8" s="44"/>
      <c r="E8" s="45"/>
      <c r="F8" s="40" t="s">
        <v>11</v>
      </c>
      <c r="G8" s="41"/>
      <c r="H8" s="42"/>
      <c r="I8" s="40" t="s">
        <v>11</v>
      </c>
      <c r="J8" s="41"/>
      <c r="K8" s="42"/>
      <c r="L8" s="40" t="s">
        <v>11</v>
      </c>
      <c r="M8" s="41"/>
      <c r="N8" s="42"/>
      <c r="O8" s="40"/>
      <c r="P8" s="41"/>
      <c r="Q8" s="42"/>
      <c r="R8" s="40" t="s">
        <v>3</v>
      </c>
      <c r="S8" s="41"/>
      <c r="T8" s="42"/>
      <c r="U8" s="40" t="s">
        <v>134</v>
      </c>
      <c r="V8" s="41"/>
      <c r="W8" s="42"/>
      <c r="X8" s="40"/>
      <c r="Y8" s="41"/>
      <c r="Z8" s="42"/>
      <c r="AA8" s="40" t="s">
        <v>11</v>
      </c>
      <c r="AB8" s="41"/>
      <c r="AC8" s="42"/>
      <c r="AD8" s="49">
        <f>COUNTIF(C8:AA8,"○")</f>
        <v>5</v>
      </c>
      <c r="AE8" s="49">
        <f>COUNTIF(C8:AA8,"●")</f>
        <v>1</v>
      </c>
      <c r="AF8" s="204">
        <f>COUNTIF(C8:AA8,"△")</f>
        <v>0</v>
      </c>
      <c r="AG8" s="34">
        <f>SUM(C9,F9,I9,L9,O9,R9,U9,X9,AA9)</f>
        <v>14</v>
      </c>
      <c r="AH8" s="34">
        <f>SUM(E9,H9,K9,N9,Q9,T9,W9,Z9,AC9)</f>
        <v>6</v>
      </c>
      <c r="AI8" s="34">
        <f>AG8-AH8</f>
        <v>8</v>
      </c>
      <c r="AJ8" s="36">
        <f>AD8*3+AF8*1</f>
        <v>15</v>
      </c>
      <c r="AK8" s="38"/>
    </row>
    <row r="9" spans="1:37" ht="19.5" customHeight="1">
      <c r="A9" s="52"/>
      <c r="B9" s="53"/>
      <c r="C9" s="46"/>
      <c r="D9" s="47"/>
      <c r="E9" s="48"/>
      <c r="F9" s="11">
        <v>3</v>
      </c>
      <c r="G9" s="12" t="s">
        <v>14</v>
      </c>
      <c r="H9" s="13">
        <v>1</v>
      </c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49"/>
      <c r="AE9" s="49"/>
      <c r="AF9" s="204"/>
      <c r="AG9" s="35"/>
      <c r="AH9" s="35"/>
      <c r="AI9" s="35"/>
      <c r="AJ9" s="37"/>
      <c r="AK9" s="39"/>
    </row>
    <row r="10" spans="1:37" ht="19.5" customHeight="1">
      <c r="A10" s="50" t="s">
        <v>41</v>
      </c>
      <c r="B10" s="51"/>
      <c r="C10" s="40" t="s">
        <v>3</v>
      </c>
      <c r="D10" s="41"/>
      <c r="E10" s="42"/>
      <c r="F10" s="43"/>
      <c r="G10" s="44"/>
      <c r="H10" s="45"/>
      <c r="I10" s="40" t="s">
        <v>3</v>
      </c>
      <c r="J10" s="41"/>
      <c r="K10" s="42"/>
      <c r="L10" s="40"/>
      <c r="M10" s="41"/>
      <c r="N10" s="42"/>
      <c r="O10" s="40" t="s">
        <v>11</v>
      </c>
      <c r="P10" s="41"/>
      <c r="Q10" s="42"/>
      <c r="R10" s="40"/>
      <c r="S10" s="41"/>
      <c r="T10" s="42"/>
      <c r="U10" s="40" t="s">
        <v>3</v>
      </c>
      <c r="V10" s="41"/>
      <c r="W10" s="42"/>
      <c r="X10" s="40" t="s">
        <v>138</v>
      </c>
      <c r="Y10" s="41"/>
      <c r="Z10" s="42"/>
      <c r="AA10" s="40" t="s">
        <v>146</v>
      </c>
      <c r="AB10" s="41"/>
      <c r="AC10" s="42"/>
      <c r="AD10" s="49">
        <f>COUNTIF(C10:AA10,"○")</f>
        <v>1</v>
      </c>
      <c r="AE10" s="49">
        <f>COUNTIF(C10:AA10,"●")</f>
        <v>4</v>
      </c>
      <c r="AF10" s="204">
        <f>COUNTIF(C10:AA10,"△")</f>
        <v>1</v>
      </c>
      <c r="AG10" s="34">
        <f>SUM(C11,F11,I11,L11,O11,R11,U11,X11,AA11)</f>
        <v>5</v>
      </c>
      <c r="AH10" s="34">
        <f>SUM(E11,H11,K11,N11,Q11,T11,W11,Z11,AC11)</f>
        <v>15</v>
      </c>
      <c r="AI10" s="34">
        <f>AG10-AH10</f>
        <v>-10</v>
      </c>
      <c r="AJ10" s="36">
        <f>AD10*3+AF10*1</f>
        <v>4</v>
      </c>
      <c r="AK10" s="38"/>
    </row>
    <row r="11" spans="1:37" ht="19.5" customHeight="1">
      <c r="A11" s="52"/>
      <c r="B11" s="53"/>
      <c r="C11" s="11">
        <v>1</v>
      </c>
      <c r="D11" s="12" t="s">
        <v>14</v>
      </c>
      <c r="E11" s="13">
        <v>3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49"/>
      <c r="AE11" s="49"/>
      <c r="AF11" s="204"/>
      <c r="AG11" s="35"/>
      <c r="AH11" s="35"/>
      <c r="AI11" s="35"/>
      <c r="AJ11" s="37"/>
      <c r="AK11" s="39"/>
    </row>
    <row r="12" spans="1:37" ht="19.5" customHeight="1">
      <c r="A12" s="50" t="s">
        <v>51</v>
      </c>
      <c r="B12" s="51"/>
      <c r="C12" s="40" t="s">
        <v>3</v>
      </c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134</v>
      </c>
      <c r="M12" s="41"/>
      <c r="N12" s="42"/>
      <c r="O12" s="40" t="s">
        <v>11</v>
      </c>
      <c r="P12" s="41"/>
      <c r="Q12" s="42"/>
      <c r="R12" s="40" t="s">
        <v>5</v>
      </c>
      <c r="S12" s="41"/>
      <c r="T12" s="42"/>
      <c r="U12" s="40"/>
      <c r="V12" s="41"/>
      <c r="W12" s="42"/>
      <c r="X12" s="40" t="s">
        <v>5</v>
      </c>
      <c r="Y12" s="41"/>
      <c r="Z12" s="42"/>
      <c r="AA12" s="40"/>
      <c r="AB12" s="41"/>
      <c r="AC12" s="42"/>
      <c r="AD12" s="49">
        <f>COUNTIF(F12:AA12,"○")</f>
        <v>3</v>
      </c>
      <c r="AE12" s="49">
        <f>COUNTIF(F12:AA12,"●")</f>
        <v>0</v>
      </c>
      <c r="AF12" s="204">
        <f>COUNTIF(F12:AA12,"△")</f>
        <v>2</v>
      </c>
      <c r="AG12" s="34">
        <f>SUM(F13,C13,I13,L13,O13,R13,U13,X13,AA13)</f>
        <v>12</v>
      </c>
      <c r="AH12" s="34">
        <f>SUM(H13,E13,K13,N13,Q13,T13,W13,Z13,AC13)</f>
        <v>6</v>
      </c>
      <c r="AI12" s="34">
        <f>AG12-AH12</f>
        <v>6</v>
      </c>
      <c r="AJ12" s="36">
        <f>AD12*3+AF12*1</f>
        <v>11</v>
      </c>
      <c r="AK12" s="38"/>
    </row>
    <row r="13" spans="1:37" ht="19.5" customHeight="1">
      <c r="A13" s="52"/>
      <c r="B13" s="53"/>
      <c r="C13" s="11">
        <v>0</v>
      </c>
      <c r="D13" s="12" t="s">
        <v>14</v>
      </c>
      <c r="E13" s="13">
        <v>2</v>
      </c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49"/>
      <c r="AE13" s="49"/>
      <c r="AF13" s="204"/>
      <c r="AG13" s="35"/>
      <c r="AH13" s="35"/>
      <c r="AI13" s="35"/>
      <c r="AJ13" s="37"/>
      <c r="AK13" s="39"/>
    </row>
    <row r="14" spans="1:37" ht="19.5" customHeight="1">
      <c r="A14" s="50" t="s">
        <v>70</v>
      </c>
      <c r="B14" s="51"/>
      <c r="C14" s="40" t="s">
        <v>3</v>
      </c>
      <c r="D14" s="41"/>
      <c r="E14" s="42"/>
      <c r="F14" s="40"/>
      <c r="G14" s="41"/>
      <c r="H14" s="42"/>
      <c r="I14" s="54" t="s">
        <v>142</v>
      </c>
      <c r="J14" s="55"/>
      <c r="K14" s="56"/>
      <c r="L14" s="43"/>
      <c r="M14" s="44"/>
      <c r="N14" s="45"/>
      <c r="O14" s="54" t="s">
        <v>3</v>
      </c>
      <c r="P14" s="55"/>
      <c r="Q14" s="56"/>
      <c r="R14" s="40" t="s">
        <v>5</v>
      </c>
      <c r="S14" s="41"/>
      <c r="T14" s="42"/>
      <c r="U14" s="40" t="s">
        <v>146</v>
      </c>
      <c r="V14" s="41"/>
      <c r="W14" s="42"/>
      <c r="X14" s="40" t="s">
        <v>3</v>
      </c>
      <c r="Y14" s="41"/>
      <c r="Z14" s="42"/>
      <c r="AA14" s="40" t="s">
        <v>5</v>
      </c>
      <c r="AB14" s="41"/>
      <c r="AC14" s="42"/>
      <c r="AD14" s="49">
        <f>COUNTIF(C14:AA14,"○")</f>
        <v>0</v>
      </c>
      <c r="AE14" s="49">
        <f>COUNTIF(C14:AA14,"●")</f>
        <v>4</v>
      </c>
      <c r="AF14" s="204">
        <f>COUNTIF(C14:AA14,"△")</f>
        <v>3</v>
      </c>
      <c r="AG14" s="34">
        <f>SUM(C15,F15,I15,L15,O15,R15,U15,X15,AA15)</f>
        <v>7</v>
      </c>
      <c r="AH14" s="34">
        <f>SUM(E15,H15,K15,N15,Q15,T15,W15,Z15,AC15)</f>
        <v>17</v>
      </c>
      <c r="AI14" s="34">
        <f>AG14-AH14</f>
        <v>-10</v>
      </c>
      <c r="AJ14" s="36">
        <f>AD14*3+AF14*1</f>
        <v>3</v>
      </c>
      <c r="AK14" s="38"/>
    </row>
    <row r="15" spans="1:37" ht="19.5" customHeight="1">
      <c r="A15" s="52"/>
      <c r="B15" s="53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46"/>
      <c r="M15" s="47"/>
      <c r="N15" s="48"/>
      <c r="O15" s="11">
        <v>1</v>
      </c>
      <c r="P15" s="12" t="s">
        <v>14</v>
      </c>
      <c r="Q15" s="13">
        <v>6</v>
      </c>
      <c r="R15" s="11">
        <v>1</v>
      </c>
      <c r="S15" s="12" t="s">
        <v>14</v>
      </c>
      <c r="T15" s="13">
        <v>1</v>
      </c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>
        <v>0</v>
      </c>
      <c r="AB15" s="12" t="s">
        <v>14</v>
      </c>
      <c r="AC15" s="13">
        <v>0</v>
      </c>
      <c r="AD15" s="49"/>
      <c r="AE15" s="49"/>
      <c r="AF15" s="204"/>
      <c r="AG15" s="35"/>
      <c r="AH15" s="35"/>
      <c r="AI15" s="35"/>
      <c r="AJ15" s="37"/>
      <c r="AK15" s="39"/>
    </row>
    <row r="16" spans="1:37" ht="19.5" customHeight="1">
      <c r="A16" s="50" t="s">
        <v>48</v>
      </c>
      <c r="B16" s="51"/>
      <c r="C16" s="40"/>
      <c r="D16" s="41"/>
      <c r="E16" s="42"/>
      <c r="F16" s="40" t="s">
        <v>3</v>
      </c>
      <c r="G16" s="41"/>
      <c r="H16" s="42"/>
      <c r="I16" s="40" t="s">
        <v>3</v>
      </c>
      <c r="J16" s="41"/>
      <c r="K16" s="42"/>
      <c r="L16" s="40" t="s">
        <v>11</v>
      </c>
      <c r="M16" s="41"/>
      <c r="N16" s="42"/>
      <c r="O16" s="43"/>
      <c r="P16" s="44"/>
      <c r="Q16" s="45"/>
      <c r="R16" s="40" t="s">
        <v>11</v>
      </c>
      <c r="S16" s="41"/>
      <c r="T16" s="42"/>
      <c r="U16" s="40" t="s">
        <v>11</v>
      </c>
      <c r="V16" s="41"/>
      <c r="W16" s="42"/>
      <c r="X16" s="40" t="s">
        <v>11</v>
      </c>
      <c r="Y16" s="41"/>
      <c r="Z16" s="42"/>
      <c r="AA16" s="40"/>
      <c r="AB16" s="41"/>
      <c r="AC16" s="42"/>
      <c r="AD16" s="49">
        <f>COUNTIF(C16:AA16,"○")</f>
        <v>4</v>
      </c>
      <c r="AE16" s="49">
        <f>COUNTIF(C16:AA16,"●")</f>
        <v>2</v>
      </c>
      <c r="AF16" s="204">
        <f>COUNTIF(C16:AA16,"△")</f>
        <v>0</v>
      </c>
      <c r="AG16" s="34">
        <f>SUM(C17,F17,I17,L17,O17,R17,U17,X17,AA17)</f>
        <v>14</v>
      </c>
      <c r="AH16" s="34">
        <f>SUM(E17,H17,K17,N17,Q17,T17,W17,Z17,AC17)</f>
        <v>10</v>
      </c>
      <c r="AI16" s="34">
        <f>AG16-AH16</f>
        <v>4</v>
      </c>
      <c r="AJ16" s="36">
        <f>AD16*3+AF16*1</f>
        <v>12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46"/>
      <c r="P17" s="47"/>
      <c r="Q17" s="48"/>
      <c r="R17" s="11">
        <v>2</v>
      </c>
      <c r="S17" s="12" t="s">
        <v>14</v>
      </c>
      <c r="T17" s="13">
        <v>0</v>
      </c>
      <c r="U17" s="11">
        <v>3</v>
      </c>
      <c r="V17" s="12" t="s">
        <v>14</v>
      </c>
      <c r="W17" s="13">
        <v>2</v>
      </c>
      <c r="X17" s="11">
        <v>1</v>
      </c>
      <c r="Y17" s="12" t="s">
        <v>14</v>
      </c>
      <c r="Z17" s="13">
        <v>0</v>
      </c>
      <c r="AA17" s="11"/>
      <c r="AB17" s="12" t="s">
        <v>14</v>
      </c>
      <c r="AC17" s="13"/>
      <c r="AD17" s="49"/>
      <c r="AE17" s="49"/>
      <c r="AF17" s="204"/>
      <c r="AG17" s="35"/>
      <c r="AH17" s="35"/>
      <c r="AI17" s="35"/>
      <c r="AJ17" s="37"/>
      <c r="AK17" s="39"/>
    </row>
    <row r="18" spans="1:37" ht="19.5" customHeight="1">
      <c r="A18" s="50" t="s">
        <v>20</v>
      </c>
      <c r="B18" s="51"/>
      <c r="C18" s="40" t="s">
        <v>11</v>
      </c>
      <c r="D18" s="41"/>
      <c r="E18" s="42"/>
      <c r="F18" s="40"/>
      <c r="G18" s="41"/>
      <c r="H18" s="42"/>
      <c r="I18" s="40" t="s">
        <v>5</v>
      </c>
      <c r="J18" s="41"/>
      <c r="K18" s="42"/>
      <c r="L18" s="40" t="s">
        <v>5</v>
      </c>
      <c r="M18" s="41"/>
      <c r="N18" s="42"/>
      <c r="O18" s="40" t="s">
        <v>3</v>
      </c>
      <c r="P18" s="41"/>
      <c r="Q18" s="42"/>
      <c r="R18" s="43"/>
      <c r="S18" s="44"/>
      <c r="T18" s="45"/>
      <c r="U18" s="54" t="s">
        <v>3</v>
      </c>
      <c r="V18" s="55"/>
      <c r="W18" s="56"/>
      <c r="X18" s="40"/>
      <c r="Y18" s="41"/>
      <c r="Z18" s="42"/>
      <c r="AA18" s="40" t="s">
        <v>134</v>
      </c>
      <c r="AB18" s="41"/>
      <c r="AC18" s="42"/>
      <c r="AD18" s="49">
        <f>COUNTIF(C18:AA18,"○")</f>
        <v>2</v>
      </c>
      <c r="AE18" s="49">
        <f>COUNTIF(C18:AA18,"●")</f>
        <v>2</v>
      </c>
      <c r="AF18" s="204">
        <f>COUNTIF(C18:AA18,"△")</f>
        <v>2</v>
      </c>
      <c r="AG18" s="34">
        <f>SUM(C19,F19,I19,L19,O19,R19,U19,X19,AA19)</f>
        <v>9</v>
      </c>
      <c r="AH18" s="34">
        <f>SUM(E19,H19,K19,N19,Q19,T19,W19,Z19,AC19)</f>
        <v>9</v>
      </c>
      <c r="AI18" s="34">
        <f>AG18-AH18</f>
        <v>0</v>
      </c>
      <c r="AJ18" s="36">
        <f>AD18*3+AF18*1</f>
        <v>8</v>
      </c>
      <c r="AK18" s="38"/>
    </row>
    <row r="19" spans="1:37" ht="19.5" customHeight="1">
      <c r="A19" s="52"/>
      <c r="B19" s="53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>
        <v>1</v>
      </c>
      <c r="M19" s="12" t="s">
        <v>14</v>
      </c>
      <c r="N19" s="13">
        <v>1</v>
      </c>
      <c r="O19" s="11">
        <v>0</v>
      </c>
      <c r="P19" s="12" t="s">
        <v>14</v>
      </c>
      <c r="Q19" s="13">
        <v>2</v>
      </c>
      <c r="R19" s="46"/>
      <c r="S19" s="47"/>
      <c r="T19" s="48"/>
      <c r="U19" s="11">
        <v>1</v>
      </c>
      <c r="V19" s="12" t="s">
        <v>14</v>
      </c>
      <c r="W19" s="13">
        <v>4</v>
      </c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49"/>
      <c r="AE19" s="49"/>
      <c r="AF19" s="204"/>
      <c r="AG19" s="35"/>
      <c r="AH19" s="35"/>
      <c r="AI19" s="35"/>
      <c r="AJ19" s="37"/>
      <c r="AK19" s="39"/>
    </row>
    <row r="20" spans="1:37" ht="19.5" customHeight="1">
      <c r="A20" s="50" t="s">
        <v>72</v>
      </c>
      <c r="B20" s="51"/>
      <c r="C20" s="40" t="s">
        <v>138</v>
      </c>
      <c r="D20" s="41"/>
      <c r="E20" s="42"/>
      <c r="F20" s="40" t="s">
        <v>11</v>
      </c>
      <c r="G20" s="41"/>
      <c r="H20" s="42"/>
      <c r="I20" s="40"/>
      <c r="J20" s="41"/>
      <c r="K20" s="42"/>
      <c r="L20" s="40" t="s">
        <v>146</v>
      </c>
      <c r="M20" s="41"/>
      <c r="N20" s="42"/>
      <c r="O20" s="40" t="s">
        <v>3</v>
      </c>
      <c r="P20" s="41"/>
      <c r="Q20" s="42"/>
      <c r="R20" s="40" t="s">
        <v>11</v>
      </c>
      <c r="S20" s="41"/>
      <c r="T20" s="42"/>
      <c r="U20" s="43"/>
      <c r="V20" s="44"/>
      <c r="W20" s="45"/>
      <c r="X20" s="40" t="s">
        <v>5</v>
      </c>
      <c r="Y20" s="41"/>
      <c r="Z20" s="42"/>
      <c r="AA20" s="40" t="s">
        <v>11</v>
      </c>
      <c r="AB20" s="41"/>
      <c r="AC20" s="42"/>
      <c r="AD20" s="49">
        <f>COUNTIF(C20:AA20,"○")</f>
        <v>3</v>
      </c>
      <c r="AE20" s="49">
        <f>COUNTIF(C20:AA20,"●")</f>
        <v>2</v>
      </c>
      <c r="AF20" s="204">
        <f>COUNTIF(C20:AA20,"△")</f>
        <v>2</v>
      </c>
      <c r="AG20" s="34">
        <f>SUM(C21,F21,I21,L21,O21,R21,U21,X21,AA21)</f>
        <v>17</v>
      </c>
      <c r="AH20" s="34">
        <f>SUM(E21,H21,K21,N21,Q21,T21,W21,Z21,AC21)</f>
        <v>9</v>
      </c>
      <c r="AI20" s="34">
        <f>AG20-AH20</f>
        <v>8</v>
      </c>
      <c r="AJ20" s="36">
        <f>AD20*3+AF20*1</f>
        <v>11</v>
      </c>
      <c r="AK20" s="38"/>
    </row>
    <row r="21" spans="1:37" ht="19.5" customHeight="1">
      <c r="A21" s="52"/>
      <c r="B21" s="53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>
        <v>2</v>
      </c>
      <c r="P21" s="12" t="s">
        <v>14</v>
      </c>
      <c r="Q21" s="13">
        <v>3</v>
      </c>
      <c r="R21" s="11">
        <v>4</v>
      </c>
      <c r="S21" s="12" t="s">
        <v>14</v>
      </c>
      <c r="T21" s="13">
        <v>1</v>
      </c>
      <c r="U21" s="46"/>
      <c r="V21" s="47"/>
      <c r="W21" s="48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49"/>
      <c r="AE21" s="49"/>
      <c r="AF21" s="204"/>
      <c r="AG21" s="35"/>
      <c r="AH21" s="35"/>
      <c r="AI21" s="35"/>
      <c r="AJ21" s="37"/>
      <c r="AK21" s="39"/>
    </row>
    <row r="22" spans="1:37" ht="19.5" customHeight="1">
      <c r="A22" s="50" t="s">
        <v>17</v>
      </c>
      <c r="B22" s="51"/>
      <c r="C22" s="40"/>
      <c r="D22" s="41"/>
      <c r="E22" s="42"/>
      <c r="F22" s="40" t="s">
        <v>134</v>
      </c>
      <c r="G22" s="41"/>
      <c r="H22" s="42"/>
      <c r="I22" s="40" t="s">
        <v>5</v>
      </c>
      <c r="J22" s="41"/>
      <c r="K22" s="42"/>
      <c r="L22" s="40" t="s">
        <v>11</v>
      </c>
      <c r="M22" s="41"/>
      <c r="N22" s="42"/>
      <c r="O22" s="40" t="s">
        <v>3</v>
      </c>
      <c r="P22" s="41"/>
      <c r="Q22" s="42"/>
      <c r="R22" s="40"/>
      <c r="S22" s="41"/>
      <c r="T22" s="42"/>
      <c r="U22" s="40" t="s">
        <v>5</v>
      </c>
      <c r="V22" s="41"/>
      <c r="W22" s="42"/>
      <c r="X22" s="43"/>
      <c r="Y22" s="44"/>
      <c r="Z22" s="45"/>
      <c r="AA22" s="40" t="s">
        <v>11</v>
      </c>
      <c r="AB22" s="41"/>
      <c r="AC22" s="42"/>
      <c r="AD22" s="49">
        <f>COUNTIF(C22:AA22,"○")</f>
        <v>3</v>
      </c>
      <c r="AE22" s="49">
        <f>COUNTIF(C22:AA22,"●")</f>
        <v>1</v>
      </c>
      <c r="AF22" s="204">
        <f>COUNTIF(C22:AA22,"△")</f>
        <v>2</v>
      </c>
      <c r="AG22" s="34">
        <f>SUM(C23,F23,I23,L23,O23,R23,U23,X23,AA23)</f>
        <v>10</v>
      </c>
      <c r="AH22" s="34">
        <f>SUM(E23,H23,K23,N23,Q23,T23,W23,Z23,AC23)</f>
        <v>4</v>
      </c>
      <c r="AI22" s="34">
        <f>AG22-AH22</f>
        <v>6</v>
      </c>
      <c r="AJ22" s="36">
        <f>AD22*3+AF22*1</f>
        <v>11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>
        <v>0</v>
      </c>
      <c r="P23" s="12" t="s">
        <v>14</v>
      </c>
      <c r="Q23" s="13">
        <v>1</v>
      </c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46"/>
      <c r="Y23" s="47"/>
      <c r="Z23" s="48"/>
      <c r="AA23" s="11">
        <v>2</v>
      </c>
      <c r="AB23" s="12" t="s">
        <v>14</v>
      </c>
      <c r="AC23" s="13">
        <v>0</v>
      </c>
      <c r="AD23" s="49"/>
      <c r="AE23" s="49"/>
      <c r="AF23" s="204"/>
      <c r="AG23" s="35"/>
      <c r="AH23" s="35"/>
      <c r="AI23" s="35"/>
      <c r="AJ23" s="37"/>
      <c r="AK23" s="39"/>
    </row>
    <row r="24" spans="1:37" ht="19.5" customHeight="1">
      <c r="A24" s="50" t="s">
        <v>75</v>
      </c>
      <c r="B24" s="51"/>
      <c r="C24" s="54" t="s">
        <v>3</v>
      </c>
      <c r="D24" s="55"/>
      <c r="E24" s="56"/>
      <c r="F24" s="40" t="s">
        <v>146</v>
      </c>
      <c r="G24" s="41"/>
      <c r="H24" s="42"/>
      <c r="I24" s="40"/>
      <c r="J24" s="41"/>
      <c r="K24" s="42"/>
      <c r="L24" s="40" t="s">
        <v>5</v>
      </c>
      <c r="M24" s="41"/>
      <c r="N24" s="42"/>
      <c r="O24" s="40"/>
      <c r="P24" s="41"/>
      <c r="Q24" s="42"/>
      <c r="R24" s="40" t="s">
        <v>143</v>
      </c>
      <c r="S24" s="41"/>
      <c r="T24" s="42"/>
      <c r="U24" s="40" t="s">
        <v>3</v>
      </c>
      <c r="V24" s="41"/>
      <c r="W24" s="42"/>
      <c r="X24" s="40" t="s">
        <v>3</v>
      </c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4</v>
      </c>
      <c r="AF24" s="204">
        <f>COUNTIF(C24:AA24,"△")</f>
        <v>2</v>
      </c>
      <c r="AG24" s="34">
        <f>SUM(C25,F25,I25,L25,O25,R25,U25,X25,AA25)</f>
        <v>2</v>
      </c>
      <c r="AH24" s="34">
        <f>SUM(E25,H25,K25,N25,Q25,T25,W25,Z25,AC25)</f>
        <v>14</v>
      </c>
      <c r="AI24" s="34">
        <f>AG24-AH24</f>
        <v>-12</v>
      </c>
      <c r="AJ24" s="36">
        <f>AD24*3+AF24*1</f>
        <v>2</v>
      </c>
      <c r="AK24" s="38"/>
    </row>
    <row r="25" spans="1:37" ht="19.5" customHeight="1">
      <c r="A25" s="52"/>
      <c r="B25" s="53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>
        <v>0</v>
      </c>
      <c r="M25" s="12" t="s">
        <v>14</v>
      </c>
      <c r="N25" s="13">
        <v>0</v>
      </c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>
        <v>0</v>
      </c>
      <c r="Y25" s="12" t="s">
        <v>14</v>
      </c>
      <c r="Z25" s="13">
        <v>2</v>
      </c>
      <c r="AA25" s="46"/>
      <c r="AB25" s="47"/>
      <c r="AC25" s="48"/>
      <c r="AD25" s="49"/>
      <c r="AE25" s="49"/>
      <c r="AF25" s="204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F12:H12"/>
    <mergeCell ref="C12:E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6" t="s">
        <v>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</row>
    <row r="2" spans="1:37" ht="19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85" t="s">
        <v>38</v>
      </c>
      <c r="D6" s="113"/>
      <c r="E6" s="114"/>
      <c r="F6" s="161" t="s">
        <v>77</v>
      </c>
      <c r="G6" s="151"/>
      <c r="H6" s="152"/>
      <c r="I6" s="112" t="s">
        <v>78</v>
      </c>
      <c r="J6" s="113"/>
      <c r="K6" s="114"/>
      <c r="L6" s="218" t="s">
        <v>49</v>
      </c>
      <c r="M6" s="219"/>
      <c r="N6" s="220"/>
      <c r="O6" s="185" t="s">
        <v>79</v>
      </c>
      <c r="P6" s="180"/>
      <c r="Q6" s="181"/>
      <c r="R6" s="161" t="s">
        <v>82</v>
      </c>
      <c r="S6" s="205"/>
      <c r="T6" s="206"/>
      <c r="U6" s="185" t="s">
        <v>81</v>
      </c>
      <c r="V6" s="186"/>
      <c r="W6" s="187"/>
      <c r="X6" s="112" t="s">
        <v>85</v>
      </c>
      <c r="Y6" s="180"/>
      <c r="Z6" s="181"/>
      <c r="AA6" s="210"/>
      <c r="AB6" s="211"/>
      <c r="AC6" s="212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115"/>
      <c r="D7" s="116"/>
      <c r="E7" s="117"/>
      <c r="F7" s="153"/>
      <c r="G7" s="154"/>
      <c r="H7" s="155"/>
      <c r="I7" s="115"/>
      <c r="J7" s="116"/>
      <c r="K7" s="117"/>
      <c r="L7" s="221"/>
      <c r="M7" s="222"/>
      <c r="N7" s="223"/>
      <c r="O7" s="182"/>
      <c r="P7" s="183"/>
      <c r="Q7" s="184"/>
      <c r="R7" s="207"/>
      <c r="S7" s="208"/>
      <c r="T7" s="209"/>
      <c r="U7" s="188"/>
      <c r="V7" s="189"/>
      <c r="W7" s="190"/>
      <c r="X7" s="182"/>
      <c r="Y7" s="183"/>
      <c r="Z7" s="184"/>
      <c r="AA7" s="213"/>
      <c r="AB7" s="214"/>
      <c r="AC7" s="215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22</v>
      </c>
      <c r="B8" s="51"/>
      <c r="C8" s="43"/>
      <c r="D8" s="44"/>
      <c r="E8" s="45"/>
      <c r="F8" s="40" t="s">
        <v>11</v>
      </c>
      <c r="G8" s="41"/>
      <c r="H8" s="42"/>
      <c r="I8" s="40" t="s">
        <v>5</v>
      </c>
      <c r="J8" s="41"/>
      <c r="K8" s="42"/>
      <c r="L8" s="40" t="s">
        <v>5</v>
      </c>
      <c r="M8" s="41"/>
      <c r="N8" s="42"/>
      <c r="O8" s="40" t="s">
        <v>5</v>
      </c>
      <c r="P8" s="41"/>
      <c r="Q8" s="42"/>
      <c r="R8" s="54" t="s">
        <v>3</v>
      </c>
      <c r="S8" s="55"/>
      <c r="T8" s="56"/>
      <c r="U8" s="40" t="s">
        <v>11</v>
      </c>
      <c r="V8" s="41"/>
      <c r="W8" s="42"/>
      <c r="X8" s="40"/>
      <c r="Y8" s="41"/>
      <c r="Z8" s="42"/>
      <c r="AA8" s="224"/>
      <c r="AB8" s="225"/>
      <c r="AC8" s="226"/>
      <c r="AD8" s="204">
        <f>COUNTIF(C8:AA8,"○")</f>
        <v>2</v>
      </c>
      <c r="AE8" s="204">
        <f>COUNTIF(C8:AA8,"●")</f>
        <v>1</v>
      </c>
      <c r="AF8" s="204">
        <f>COUNTIF(C8:AA8,"△")</f>
        <v>3</v>
      </c>
      <c r="AG8" s="34">
        <f>SUM(C9,F9,I9,L9,O9,R9,U9,X9,AA9)</f>
        <v>12</v>
      </c>
      <c r="AH8" s="34">
        <f>SUM(E9,H9,K9,N9,Q9,T9,W9,Z9,AC9)</f>
        <v>4</v>
      </c>
      <c r="AI8" s="34">
        <f>AG8-AH8</f>
        <v>8</v>
      </c>
      <c r="AJ8" s="36">
        <f>AD8*3+AF8*1</f>
        <v>9</v>
      </c>
      <c r="AK8" s="38"/>
    </row>
    <row r="9" spans="1:37" ht="19.5" customHeight="1">
      <c r="A9" s="52"/>
      <c r="B9" s="53"/>
      <c r="C9" s="46"/>
      <c r="D9" s="47"/>
      <c r="E9" s="48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>
        <v>0</v>
      </c>
      <c r="S9" s="12" t="s">
        <v>14</v>
      </c>
      <c r="T9" s="13">
        <v>1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77</v>
      </c>
      <c r="B10" s="51"/>
      <c r="C10" s="54" t="s">
        <v>3</v>
      </c>
      <c r="D10" s="55"/>
      <c r="E10" s="56"/>
      <c r="F10" s="43"/>
      <c r="G10" s="44"/>
      <c r="H10" s="45"/>
      <c r="I10" s="54" t="s">
        <v>3</v>
      </c>
      <c r="J10" s="55"/>
      <c r="K10" s="56"/>
      <c r="L10" s="54" t="s">
        <v>3</v>
      </c>
      <c r="M10" s="55"/>
      <c r="N10" s="56"/>
      <c r="O10" s="54" t="s">
        <v>3</v>
      </c>
      <c r="P10" s="55"/>
      <c r="Q10" s="56"/>
      <c r="R10" s="40"/>
      <c r="S10" s="41"/>
      <c r="T10" s="42"/>
      <c r="U10" s="40" t="s">
        <v>11</v>
      </c>
      <c r="V10" s="41"/>
      <c r="W10" s="42"/>
      <c r="X10" s="54" t="s">
        <v>3</v>
      </c>
      <c r="Y10" s="55"/>
      <c r="Z10" s="56"/>
      <c r="AA10" s="224"/>
      <c r="AB10" s="225"/>
      <c r="AC10" s="226"/>
      <c r="AD10" s="204">
        <f>COUNTIF(C10:AA10,"○")</f>
        <v>1</v>
      </c>
      <c r="AE10" s="204">
        <f>COUNTIF(C10:AA10,"●")</f>
        <v>5</v>
      </c>
      <c r="AF10" s="204">
        <f>COUNTIF(C10:AA10,"△")</f>
        <v>0</v>
      </c>
      <c r="AG10" s="34">
        <f>SUM(C11,F11,I11,L11,O11,R11,U11,X11,AA11)</f>
        <v>7</v>
      </c>
      <c r="AH10" s="34">
        <f>SUM(E11,H11,K11,N11,Q11,T11,W11,Z11,AC11)</f>
        <v>28</v>
      </c>
      <c r="AI10" s="34">
        <f>AG10-AH10</f>
        <v>-21</v>
      </c>
      <c r="AJ10" s="36">
        <f>AD10*3+AF10*1</f>
        <v>3</v>
      </c>
      <c r="AK10" s="38"/>
    </row>
    <row r="11" spans="1:37" ht="19.5" customHeight="1">
      <c r="A11" s="52"/>
      <c r="B11" s="53"/>
      <c r="C11" s="11">
        <v>0</v>
      </c>
      <c r="D11" s="12" t="s">
        <v>14</v>
      </c>
      <c r="E11" s="13">
        <v>7</v>
      </c>
      <c r="F11" s="46"/>
      <c r="G11" s="47"/>
      <c r="H11" s="48"/>
      <c r="I11" s="11">
        <v>0</v>
      </c>
      <c r="J11" s="12" t="s">
        <v>14</v>
      </c>
      <c r="K11" s="13">
        <v>3</v>
      </c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>
        <v>4</v>
      </c>
      <c r="V11" s="12" t="s">
        <v>14</v>
      </c>
      <c r="W11" s="13">
        <v>0</v>
      </c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162</v>
      </c>
      <c r="B12" s="51"/>
      <c r="C12" s="40" t="s">
        <v>5</v>
      </c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11</v>
      </c>
      <c r="M12" s="41"/>
      <c r="N12" s="42"/>
      <c r="O12" s="54" t="s">
        <v>3</v>
      </c>
      <c r="P12" s="55"/>
      <c r="Q12" s="56"/>
      <c r="R12" s="40" t="s">
        <v>11</v>
      </c>
      <c r="S12" s="41"/>
      <c r="T12" s="42"/>
      <c r="U12" s="40"/>
      <c r="V12" s="41"/>
      <c r="W12" s="42"/>
      <c r="X12" s="40" t="s">
        <v>11</v>
      </c>
      <c r="Y12" s="41"/>
      <c r="Z12" s="42"/>
      <c r="AA12" s="224"/>
      <c r="AB12" s="225"/>
      <c r="AC12" s="226"/>
      <c r="AD12" s="204">
        <f>COUNTIF(C12:AA12,"○")</f>
        <v>4</v>
      </c>
      <c r="AE12" s="204">
        <f>COUNTIF(C12:AA12,"●")</f>
        <v>1</v>
      </c>
      <c r="AF12" s="204">
        <f>COUNTIF(C12:AA12,"△")</f>
        <v>1</v>
      </c>
      <c r="AG12" s="34">
        <f>SUM(C13,F13,I13,L13,O13,R13,U13,X13,AA13)</f>
        <v>20</v>
      </c>
      <c r="AH12" s="34">
        <f>SUM(E13,H13,K13,N13,Q13,T13,W13,Z13,AC13)</f>
        <v>10</v>
      </c>
      <c r="AI12" s="34">
        <f>AG12-AH12</f>
        <v>10</v>
      </c>
      <c r="AJ12" s="36">
        <f>AD12*3+AF12*1</f>
        <v>13</v>
      </c>
      <c r="AK12" s="38"/>
    </row>
    <row r="13" spans="1:37" ht="19.5" customHeight="1">
      <c r="A13" s="52"/>
      <c r="B13" s="53"/>
      <c r="C13" s="11">
        <v>1</v>
      </c>
      <c r="D13" s="12" t="s">
        <v>14</v>
      </c>
      <c r="E13" s="13">
        <v>1</v>
      </c>
      <c r="F13" s="11">
        <v>3</v>
      </c>
      <c r="G13" s="12" t="s">
        <v>14</v>
      </c>
      <c r="H13" s="13">
        <v>0</v>
      </c>
      <c r="I13" s="46"/>
      <c r="J13" s="47"/>
      <c r="K13" s="48"/>
      <c r="L13" s="11">
        <v>4</v>
      </c>
      <c r="M13" s="12" t="s">
        <v>14</v>
      </c>
      <c r="N13" s="13">
        <v>0</v>
      </c>
      <c r="O13" s="11">
        <v>0</v>
      </c>
      <c r="P13" s="12" t="s">
        <v>14</v>
      </c>
      <c r="Q13" s="13">
        <v>7</v>
      </c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9" ht="19.5" customHeight="1">
      <c r="A14" s="50" t="s">
        <v>159</v>
      </c>
      <c r="B14" s="51"/>
      <c r="C14" s="40" t="s">
        <v>5</v>
      </c>
      <c r="D14" s="41"/>
      <c r="E14" s="42"/>
      <c r="F14" s="40" t="s">
        <v>11</v>
      </c>
      <c r="G14" s="41"/>
      <c r="H14" s="42"/>
      <c r="I14" s="54" t="s">
        <v>3</v>
      </c>
      <c r="J14" s="55"/>
      <c r="K14" s="56"/>
      <c r="L14" s="43"/>
      <c r="M14" s="44"/>
      <c r="N14" s="45"/>
      <c r="O14" s="54"/>
      <c r="P14" s="55"/>
      <c r="Q14" s="56"/>
      <c r="R14" s="40" t="s">
        <v>11</v>
      </c>
      <c r="S14" s="41"/>
      <c r="T14" s="42"/>
      <c r="U14" s="40" t="s">
        <v>11</v>
      </c>
      <c r="V14" s="41"/>
      <c r="W14" s="42"/>
      <c r="X14" s="54" t="s">
        <v>3</v>
      </c>
      <c r="Y14" s="55"/>
      <c r="Z14" s="56"/>
      <c r="AA14" s="224"/>
      <c r="AB14" s="225"/>
      <c r="AC14" s="226"/>
      <c r="AD14" s="204">
        <f>COUNTIF(C14:AA14,"○")</f>
        <v>3</v>
      </c>
      <c r="AE14" s="204">
        <f>COUNTIF(C14:AA14,"●")</f>
        <v>2</v>
      </c>
      <c r="AF14" s="204">
        <f>COUNTIF(C14:AA14,"△")</f>
        <v>1</v>
      </c>
      <c r="AG14" s="34">
        <f>SUM(C15,F15,I15,L15,O15,R15,U15,X15,AA15)</f>
        <v>13</v>
      </c>
      <c r="AH14" s="34">
        <f>SUM(E15,H15,K15,N15,Q15,T15,W15,Z15,AC15)</f>
        <v>8</v>
      </c>
      <c r="AI14" s="34">
        <f>AG14-AH14</f>
        <v>5</v>
      </c>
      <c r="AJ14" s="36">
        <f>AD14*3+AF14*1</f>
        <v>10</v>
      </c>
      <c r="AK14" s="38"/>
      <c r="AM14" s="18" t="s">
        <v>163</v>
      </c>
    </row>
    <row r="15" spans="1:37" ht="19.5" customHeight="1">
      <c r="A15" s="52"/>
      <c r="B15" s="53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46"/>
      <c r="M15" s="47"/>
      <c r="N15" s="48"/>
      <c r="O15" s="11"/>
      <c r="P15" s="12" t="s">
        <v>14</v>
      </c>
      <c r="Q15" s="13"/>
      <c r="R15" s="11">
        <v>1</v>
      </c>
      <c r="S15" s="12" t="s">
        <v>14</v>
      </c>
      <c r="T15" s="13">
        <v>0</v>
      </c>
      <c r="U15" s="11">
        <v>2</v>
      </c>
      <c r="V15" s="12" t="s">
        <v>14</v>
      </c>
      <c r="W15" s="13">
        <v>0</v>
      </c>
      <c r="X15" s="11">
        <v>2</v>
      </c>
      <c r="Y15" s="12" t="s">
        <v>14</v>
      </c>
      <c r="Z15" s="13">
        <v>3</v>
      </c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9" ht="19.5" customHeight="1">
      <c r="A16" s="50" t="s">
        <v>80</v>
      </c>
      <c r="B16" s="51"/>
      <c r="C16" s="40" t="s">
        <v>5</v>
      </c>
      <c r="D16" s="41"/>
      <c r="E16" s="42"/>
      <c r="F16" s="40" t="s">
        <v>11</v>
      </c>
      <c r="G16" s="41"/>
      <c r="H16" s="42"/>
      <c r="I16" s="40" t="s">
        <v>11</v>
      </c>
      <c r="J16" s="41"/>
      <c r="K16" s="42"/>
      <c r="L16" s="40"/>
      <c r="M16" s="41"/>
      <c r="N16" s="42"/>
      <c r="O16" s="43"/>
      <c r="P16" s="44"/>
      <c r="Q16" s="45"/>
      <c r="R16" s="40" t="s">
        <v>11</v>
      </c>
      <c r="S16" s="41"/>
      <c r="T16" s="42"/>
      <c r="U16" s="40" t="s">
        <v>11</v>
      </c>
      <c r="V16" s="41"/>
      <c r="W16" s="42"/>
      <c r="X16" s="40" t="s">
        <v>11</v>
      </c>
      <c r="Y16" s="41"/>
      <c r="Z16" s="42"/>
      <c r="AA16" s="224"/>
      <c r="AB16" s="225"/>
      <c r="AC16" s="226"/>
      <c r="AD16" s="204">
        <f>COUNTIF(C16:AA16,"○")</f>
        <v>5</v>
      </c>
      <c r="AE16" s="204">
        <f>COUNTIF(C16:AA16,"●")</f>
        <v>0</v>
      </c>
      <c r="AF16" s="204">
        <f>COUNTIF(C16:AA16,"△")</f>
        <v>1</v>
      </c>
      <c r="AG16" s="34">
        <f>SUM(C17,F17,I17,L17,O17,R17,U17,X17,AA17)</f>
        <v>30</v>
      </c>
      <c r="AH16" s="34">
        <f>SUM(E17,H17,K17,N17,Q17,T17,W17,Z17,AC17)</f>
        <v>6</v>
      </c>
      <c r="AI16" s="34">
        <f>AG16-AH16</f>
        <v>24</v>
      </c>
      <c r="AJ16" s="36">
        <f>AD16*3+AF16*1</f>
        <v>16</v>
      </c>
      <c r="AK16" s="38"/>
      <c r="AM16" s="18" t="s">
        <v>167</v>
      </c>
    </row>
    <row r="17" spans="1:37" ht="19.5" customHeight="1">
      <c r="A17" s="52"/>
      <c r="B17" s="53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>
        <v>7</v>
      </c>
      <c r="J17" s="12" t="s">
        <v>14</v>
      </c>
      <c r="K17" s="13">
        <v>0</v>
      </c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>
        <v>10</v>
      </c>
      <c r="Y17" s="12" t="s">
        <v>14</v>
      </c>
      <c r="Z17" s="13">
        <v>1</v>
      </c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83</v>
      </c>
      <c r="B18" s="51"/>
      <c r="C18" s="40" t="s">
        <v>11</v>
      </c>
      <c r="D18" s="41"/>
      <c r="E18" s="42"/>
      <c r="F18" s="40"/>
      <c r="G18" s="41"/>
      <c r="H18" s="42"/>
      <c r="I18" s="54" t="s">
        <v>3</v>
      </c>
      <c r="J18" s="55"/>
      <c r="K18" s="56"/>
      <c r="L18" s="54" t="s">
        <v>3</v>
      </c>
      <c r="M18" s="55"/>
      <c r="N18" s="56"/>
      <c r="O18" s="54" t="s">
        <v>3</v>
      </c>
      <c r="P18" s="55"/>
      <c r="Q18" s="56"/>
      <c r="R18" s="43"/>
      <c r="S18" s="44"/>
      <c r="T18" s="45"/>
      <c r="U18" s="54" t="s">
        <v>3</v>
      </c>
      <c r="V18" s="55"/>
      <c r="W18" s="56"/>
      <c r="X18" s="40" t="s">
        <v>11</v>
      </c>
      <c r="Y18" s="41"/>
      <c r="Z18" s="42"/>
      <c r="AA18" s="224"/>
      <c r="AB18" s="225"/>
      <c r="AC18" s="226"/>
      <c r="AD18" s="204">
        <f>COUNTIF(C18:AA18,"○")</f>
        <v>2</v>
      </c>
      <c r="AE18" s="204">
        <f>COUNTIF(C18:AA18,"●")</f>
        <v>4</v>
      </c>
      <c r="AF18" s="204">
        <f>COUNTIF(C18:AA18,"△")</f>
        <v>0</v>
      </c>
      <c r="AG18" s="34">
        <f>SUM(C19,F19,I19,L19,O19,R19,U19,X19,AA19)</f>
        <v>8</v>
      </c>
      <c r="AH18" s="34">
        <f>SUM(E19,H19,K19,N19,Q19,T19,W19,Z19,AC19)</f>
        <v>9</v>
      </c>
      <c r="AI18" s="34">
        <f>AG18-AH18</f>
        <v>-1</v>
      </c>
      <c r="AJ18" s="36">
        <f>AD18*3+AF18*1</f>
        <v>6</v>
      </c>
      <c r="AK18" s="38"/>
    </row>
    <row r="19" spans="1:37" ht="19.5" customHeight="1">
      <c r="A19" s="52"/>
      <c r="B19" s="53"/>
      <c r="C19" s="11">
        <v>1</v>
      </c>
      <c r="D19" s="12" t="s">
        <v>14</v>
      </c>
      <c r="E19" s="13">
        <v>0</v>
      </c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>
        <v>0</v>
      </c>
      <c r="M19" s="12" t="s">
        <v>14</v>
      </c>
      <c r="N19" s="13">
        <v>1</v>
      </c>
      <c r="O19" s="11">
        <v>1</v>
      </c>
      <c r="P19" s="12" t="s">
        <v>14</v>
      </c>
      <c r="Q19" s="13">
        <v>2</v>
      </c>
      <c r="R19" s="46"/>
      <c r="S19" s="47"/>
      <c r="T19" s="48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40</v>
      </c>
      <c r="B20" s="51"/>
      <c r="C20" s="54" t="s">
        <v>3</v>
      </c>
      <c r="D20" s="55"/>
      <c r="E20" s="56"/>
      <c r="F20" s="54" t="s">
        <v>3</v>
      </c>
      <c r="G20" s="55"/>
      <c r="H20" s="56"/>
      <c r="I20" s="40"/>
      <c r="J20" s="41"/>
      <c r="K20" s="42"/>
      <c r="L20" s="54" t="s">
        <v>3</v>
      </c>
      <c r="M20" s="55"/>
      <c r="N20" s="56"/>
      <c r="O20" s="54" t="s">
        <v>3</v>
      </c>
      <c r="P20" s="55"/>
      <c r="Q20" s="56"/>
      <c r="R20" s="40" t="s">
        <v>11</v>
      </c>
      <c r="S20" s="41"/>
      <c r="T20" s="42"/>
      <c r="U20" s="43"/>
      <c r="V20" s="44"/>
      <c r="W20" s="45"/>
      <c r="X20" s="54" t="s">
        <v>3</v>
      </c>
      <c r="Y20" s="55"/>
      <c r="Z20" s="56"/>
      <c r="AA20" s="224"/>
      <c r="AB20" s="225"/>
      <c r="AC20" s="226"/>
      <c r="AD20" s="204">
        <f>COUNTIF(C20:AA20,"○")</f>
        <v>1</v>
      </c>
      <c r="AE20" s="204">
        <f>COUNTIF(C20:AA20,"●")</f>
        <v>5</v>
      </c>
      <c r="AF20" s="204">
        <f>COUNTIF(C20:AA20,"△")</f>
        <v>0</v>
      </c>
      <c r="AG20" s="34">
        <f>SUM(C21,F21,I21,L21,O21,R21,U21,X21,AA21)</f>
        <v>1</v>
      </c>
      <c r="AH20" s="34">
        <f>SUM(E21,H21,K21,N21,Q21,T21,W21,Z21,AC21)</f>
        <v>17</v>
      </c>
      <c r="AI20" s="34">
        <f>AG20-AH20</f>
        <v>-16</v>
      </c>
      <c r="AJ20" s="36">
        <f>AD20*3+AF20*1</f>
        <v>3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4</v>
      </c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46"/>
      <c r="V21" s="47"/>
      <c r="W21" s="48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9" ht="19.5" customHeight="1">
      <c r="A22" s="50" t="s">
        <v>84</v>
      </c>
      <c r="B22" s="51"/>
      <c r="C22" s="40"/>
      <c r="D22" s="41"/>
      <c r="E22" s="42"/>
      <c r="F22" s="40" t="s">
        <v>11</v>
      </c>
      <c r="G22" s="41"/>
      <c r="H22" s="42"/>
      <c r="I22" s="54" t="s">
        <v>3</v>
      </c>
      <c r="J22" s="55"/>
      <c r="K22" s="56"/>
      <c r="L22" s="40" t="s">
        <v>11</v>
      </c>
      <c r="M22" s="41"/>
      <c r="N22" s="42"/>
      <c r="O22" s="54" t="s">
        <v>3</v>
      </c>
      <c r="P22" s="55"/>
      <c r="Q22" s="56"/>
      <c r="R22" s="54" t="s">
        <v>3</v>
      </c>
      <c r="S22" s="55"/>
      <c r="T22" s="56"/>
      <c r="U22" s="40" t="s">
        <v>11</v>
      </c>
      <c r="V22" s="41"/>
      <c r="W22" s="42"/>
      <c r="X22" s="43"/>
      <c r="Y22" s="44"/>
      <c r="Z22" s="45"/>
      <c r="AA22" s="224"/>
      <c r="AB22" s="225"/>
      <c r="AC22" s="226"/>
      <c r="AD22" s="204">
        <f>COUNTIF(C22:AA22,"○")</f>
        <v>3</v>
      </c>
      <c r="AE22" s="204">
        <f>COUNTIF(C22:AA22,"●")</f>
        <v>3</v>
      </c>
      <c r="AF22" s="204">
        <f>COUNTIF(C22:AA22,"△")</f>
        <v>0</v>
      </c>
      <c r="AG22" s="34">
        <f>SUM(C23,F23,I23,L23,O23,R23,U23,X23,AA23)</f>
        <v>15</v>
      </c>
      <c r="AH22" s="34">
        <f>SUM(E23,H23,K23,N23,Q23,T23,W23,Z23,AC23)</f>
        <v>24</v>
      </c>
      <c r="AI22" s="34">
        <f>AG22-AH22</f>
        <v>-9</v>
      </c>
      <c r="AJ22" s="36">
        <f>AD22*3+AF22*1</f>
        <v>9</v>
      </c>
      <c r="AK22" s="38"/>
      <c r="AM22" s="18" t="s">
        <v>164</v>
      </c>
    </row>
    <row r="23" spans="1:37" ht="19.5" customHeight="1">
      <c r="A23" s="52"/>
      <c r="B23" s="53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>
        <v>3</v>
      </c>
      <c r="M23" s="12" t="s">
        <v>14</v>
      </c>
      <c r="N23" s="13">
        <v>2</v>
      </c>
      <c r="O23" s="11">
        <v>1</v>
      </c>
      <c r="P23" s="12" t="s">
        <v>14</v>
      </c>
      <c r="Q23" s="13">
        <v>10</v>
      </c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7"/>
      <c r="Y24" s="228"/>
      <c r="Z24" s="229"/>
      <c r="AA24" s="230"/>
      <c r="AB24" s="231"/>
      <c r="AC24" s="232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38"/>
      <c r="B25" s="23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3"/>
      <c r="AB25" s="234"/>
      <c r="AC25" s="235"/>
      <c r="AD25" s="204"/>
      <c r="AE25" s="204"/>
      <c r="AF25" s="204"/>
      <c r="AG25" s="35"/>
      <c r="AH25" s="35"/>
      <c r="AI25" s="35"/>
      <c r="AJ25" s="37"/>
      <c r="AK25" s="39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6" t="s">
        <v>61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ht="19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139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248" t="s">
        <v>42</v>
      </c>
      <c r="D6" s="249"/>
      <c r="E6" s="250"/>
      <c r="F6" s="248" t="s">
        <v>110</v>
      </c>
      <c r="G6" s="254"/>
      <c r="H6" s="255"/>
      <c r="I6" s="91" t="s">
        <v>87</v>
      </c>
      <c r="J6" s="92"/>
      <c r="K6" s="93"/>
      <c r="L6" s="240" t="s">
        <v>29</v>
      </c>
      <c r="M6" s="241"/>
      <c r="N6" s="242"/>
      <c r="O6" s="240" t="s">
        <v>88</v>
      </c>
      <c r="P6" s="241"/>
      <c r="Q6" s="242"/>
      <c r="R6" s="248" t="s">
        <v>36</v>
      </c>
      <c r="S6" s="254"/>
      <c r="T6" s="255"/>
      <c r="U6" s="75" t="s">
        <v>109</v>
      </c>
      <c r="V6" s="259"/>
      <c r="W6" s="260"/>
      <c r="X6" s="69" t="s">
        <v>90</v>
      </c>
      <c r="Y6" s="264"/>
      <c r="Z6" s="265"/>
      <c r="AA6" s="269"/>
      <c r="AB6" s="270"/>
      <c r="AC6" s="2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251"/>
      <c r="D7" s="252"/>
      <c r="E7" s="253"/>
      <c r="F7" s="256"/>
      <c r="G7" s="257"/>
      <c r="H7" s="258"/>
      <c r="I7" s="94"/>
      <c r="J7" s="95"/>
      <c r="K7" s="96"/>
      <c r="L7" s="243"/>
      <c r="M7" s="244"/>
      <c r="N7" s="245"/>
      <c r="O7" s="243"/>
      <c r="P7" s="244"/>
      <c r="Q7" s="245"/>
      <c r="R7" s="256"/>
      <c r="S7" s="257"/>
      <c r="T7" s="258"/>
      <c r="U7" s="261"/>
      <c r="V7" s="262"/>
      <c r="W7" s="263"/>
      <c r="X7" s="266"/>
      <c r="Y7" s="267"/>
      <c r="Z7" s="268"/>
      <c r="AA7" s="272"/>
      <c r="AB7" s="273"/>
      <c r="AC7" s="274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42</v>
      </c>
      <c r="B8" s="51"/>
      <c r="C8" s="43"/>
      <c r="D8" s="44"/>
      <c r="E8" s="45"/>
      <c r="F8" s="40" t="s">
        <v>3</v>
      </c>
      <c r="G8" s="41"/>
      <c r="H8" s="42"/>
      <c r="I8" s="40" t="s">
        <v>5</v>
      </c>
      <c r="J8" s="41"/>
      <c r="K8" s="42"/>
      <c r="L8" s="54" t="s">
        <v>11</v>
      </c>
      <c r="M8" s="55"/>
      <c r="N8" s="56"/>
      <c r="O8" s="40" t="s">
        <v>11</v>
      </c>
      <c r="P8" s="41"/>
      <c r="Q8" s="42"/>
      <c r="R8" s="40"/>
      <c r="S8" s="41"/>
      <c r="T8" s="42"/>
      <c r="U8" s="54" t="s">
        <v>3</v>
      </c>
      <c r="V8" s="55"/>
      <c r="W8" s="56"/>
      <c r="X8" s="54" t="s">
        <v>11</v>
      </c>
      <c r="Y8" s="55"/>
      <c r="Z8" s="56"/>
      <c r="AA8" s="224"/>
      <c r="AB8" s="225"/>
      <c r="AC8" s="226"/>
      <c r="AD8" s="204">
        <f>COUNTIF(C8:AA8,"○")</f>
        <v>3</v>
      </c>
      <c r="AE8" s="204">
        <f>COUNTIF(C8:AA8,"●")</f>
        <v>2</v>
      </c>
      <c r="AF8" s="204">
        <f>COUNTIF(C8:AA8,"△")</f>
        <v>1</v>
      </c>
      <c r="AG8" s="34">
        <f>SUM(C9,F9,I9,L9,O9,R9,U9,X9,AA9)</f>
        <v>8</v>
      </c>
      <c r="AH8" s="34">
        <f>SUM(E9,H9,K9,N9,Q9,T9,W9,Z9,AC9)</f>
        <v>6</v>
      </c>
      <c r="AI8" s="34">
        <f>AG8-AH8</f>
        <v>2</v>
      </c>
      <c r="AJ8" s="36">
        <f>AD8*3+AF8*1</f>
        <v>10</v>
      </c>
      <c r="AK8" s="38"/>
    </row>
    <row r="9" spans="1:37" ht="19.5" customHeight="1">
      <c r="A9" s="52"/>
      <c r="B9" s="53"/>
      <c r="C9" s="46"/>
      <c r="D9" s="47"/>
      <c r="E9" s="48"/>
      <c r="F9" s="11">
        <v>1</v>
      </c>
      <c r="G9" s="12" t="s">
        <v>14</v>
      </c>
      <c r="H9" s="13">
        <v>2</v>
      </c>
      <c r="I9" s="11">
        <v>1</v>
      </c>
      <c r="J9" s="12" t="s">
        <v>14</v>
      </c>
      <c r="K9" s="13">
        <v>1</v>
      </c>
      <c r="L9" s="11">
        <v>3</v>
      </c>
      <c r="M9" s="12" t="s">
        <v>14</v>
      </c>
      <c r="N9" s="13">
        <v>0</v>
      </c>
      <c r="O9" s="11">
        <v>2</v>
      </c>
      <c r="P9" s="12" t="s">
        <v>14</v>
      </c>
      <c r="Q9" s="13">
        <v>1</v>
      </c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11">
        <v>1</v>
      </c>
      <c r="Y9" s="12" t="s">
        <v>14</v>
      </c>
      <c r="Z9" s="13">
        <v>0</v>
      </c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28</v>
      </c>
      <c r="B10" s="51"/>
      <c r="C10" s="40" t="s">
        <v>134</v>
      </c>
      <c r="D10" s="41"/>
      <c r="E10" s="42"/>
      <c r="F10" s="43"/>
      <c r="G10" s="44"/>
      <c r="H10" s="45"/>
      <c r="I10" s="54" t="s">
        <v>3</v>
      </c>
      <c r="J10" s="55"/>
      <c r="K10" s="56"/>
      <c r="L10" s="54" t="s">
        <v>3</v>
      </c>
      <c r="M10" s="55"/>
      <c r="N10" s="56"/>
      <c r="O10" s="40" t="s">
        <v>5</v>
      </c>
      <c r="P10" s="41"/>
      <c r="Q10" s="42"/>
      <c r="R10" s="54" t="s">
        <v>3</v>
      </c>
      <c r="S10" s="55"/>
      <c r="T10" s="56"/>
      <c r="U10" s="54" t="s">
        <v>3</v>
      </c>
      <c r="V10" s="55"/>
      <c r="W10" s="56"/>
      <c r="X10" s="40"/>
      <c r="Y10" s="41"/>
      <c r="Z10" s="42"/>
      <c r="AA10" s="224"/>
      <c r="AB10" s="225"/>
      <c r="AC10" s="226"/>
      <c r="AD10" s="204">
        <f>COUNTIF(C10:AA10,"○")</f>
        <v>1</v>
      </c>
      <c r="AE10" s="204">
        <f>COUNTIF(C10:AA10,"●")</f>
        <v>4</v>
      </c>
      <c r="AF10" s="204">
        <f>COUNTIF(C10:AA10,"△")</f>
        <v>1</v>
      </c>
      <c r="AG10" s="34">
        <f>SUM(C11,F11,I11,L11,O11,R11,U11,X11,AA11)</f>
        <v>5</v>
      </c>
      <c r="AH10" s="34">
        <f>SUM(E11,H11,K11,N11,Q11,T11,W11,Z11,AC11)</f>
        <v>20</v>
      </c>
      <c r="AI10" s="34">
        <f>AG10-AH10</f>
        <v>-15</v>
      </c>
      <c r="AJ10" s="36">
        <f>AD10*3+AF10*1</f>
        <v>4</v>
      </c>
      <c r="AK10" s="38"/>
    </row>
    <row r="11" spans="1:37" ht="19.5" customHeight="1">
      <c r="A11" s="52"/>
      <c r="B11" s="53"/>
      <c r="C11" s="11">
        <v>2</v>
      </c>
      <c r="D11" s="12" t="s">
        <v>14</v>
      </c>
      <c r="E11" s="13">
        <v>1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5</v>
      </c>
      <c r="O11" s="11">
        <v>2</v>
      </c>
      <c r="P11" s="12" t="s">
        <v>14</v>
      </c>
      <c r="Q11" s="13">
        <v>2</v>
      </c>
      <c r="R11" s="11">
        <v>0</v>
      </c>
      <c r="S11" s="12" t="s">
        <v>14</v>
      </c>
      <c r="T11" s="13">
        <v>8</v>
      </c>
      <c r="U11" s="11">
        <v>0</v>
      </c>
      <c r="V11" s="12" t="s">
        <v>14</v>
      </c>
      <c r="W11" s="13">
        <v>3</v>
      </c>
      <c r="X11" s="11"/>
      <c r="Y11" s="12" t="s">
        <v>14</v>
      </c>
      <c r="Z11" s="13"/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86</v>
      </c>
      <c r="B12" s="51"/>
      <c r="C12" s="40" t="s">
        <v>5</v>
      </c>
      <c r="D12" s="41"/>
      <c r="E12" s="42"/>
      <c r="F12" s="54" t="s">
        <v>11</v>
      </c>
      <c r="G12" s="55"/>
      <c r="H12" s="56"/>
      <c r="I12" s="43"/>
      <c r="J12" s="44"/>
      <c r="K12" s="45"/>
      <c r="L12" s="40" t="s">
        <v>134</v>
      </c>
      <c r="M12" s="41"/>
      <c r="N12" s="42"/>
      <c r="O12" s="40"/>
      <c r="P12" s="41"/>
      <c r="Q12" s="42"/>
      <c r="R12" s="40" t="s">
        <v>11</v>
      </c>
      <c r="S12" s="41"/>
      <c r="T12" s="42"/>
      <c r="U12" s="54" t="s">
        <v>11</v>
      </c>
      <c r="V12" s="55"/>
      <c r="W12" s="56"/>
      <c r="X12" s="54" t="s">
        <v>11</v>
      </c>
      <c r="Y12" s="55"/>
      <c r="Z12" s="56"/>
      <c r="AA12" s="224"/>
      <c r="AB12" s="225"/>
      <c r="AC12" s="226"/>
      <c r="AD12" s="204">
        <f>COUNTIF(C12:AA12,"○")</f>
        <v>5</v>
      </c>
      <c r="AE12" s="204">
        <f>COUNTIF(C12:AA12,"●")</f>
        <v>0</v>
      </c>
      <c r="AF12" s="204">
        <f>COUNTIF(C12:AA12,"△")</f>
        <v>1</v>
      </c>
      <c r="AG12" s="34">
        <f>SUM(C13,F13,I13,L13,O13,R13,U13,X13,AA13)</f>
        <v>23</v>
      </c>
      <c r="AH12" s="34">
        <f>SUM(E13,H13,K13,N13,Q13,T13,W13,Z13,AC13)</f>
        <v>3</v>
      </c>
      <c r="AI12" s="34">
        <f>AG12-AH12</f>
        <v>20</v>
      </c>
      <c r="AJ12" s="36">
        <f>AD12*3+AF12*1</f>
        <v>16</v>
      </c>
      <c r="AK12" s="38"/>
    </row>
    <row r="13" spans="1:37" ht="19.5" customHeight="1">
      <c r="A13" s="52"/>
      <c r="B13" s="53"/>
      <c r="C13" s="11">
        <v>1</v>
      </c>
      <c r="D13" s="12" t="s">
        <v>14</v>
      </c>
      <c r="E13" s="13">
        <v>1</v>
      </c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>
        <v>6</v>
      </c>
      <c r="S13" s="12" t="s">
        <v>14</v>
      </c>
      <c r="T13" s="13">
        <v>0</v>
      </c>
      <c r="U13" s="11">
        <v>2</v>
      </c>
      <c r="V13" s="12" t="s">
        <v>14</v>
      </c>
      <c r="W13" s="13">
        <v>1</v>
      </c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26</v>
      </c>
      <c r="B14" s="51"/>
      <c r="C14" s="54" t="s">
        <v>3</v>
      </c>
      <c r="D14" s="55"/>
      <c r="E14" s="56"/>
      <c r="F14" s="54" t="s">
        <v>11</v>
      </c>
      <c r="G14" s="55"/>
      <c r="H14" s="56"/>
      <c r="I14" s="54" t="s">
        <v>137</v>
      </c>
      <c r="J14" s="55"/>
      <c r="K14" s="56"/>
      <c r="L14" s="43"/>
      <c r="M14" s="44"/>
      <c r="N14" s="45"/>
      <c r="O14" s="54" t="s">
        <v>3</v>
      </c>
      <c r="P14" s="55"/>
      <c r="Q14" s="56"/>
      <c r="R14" s="54" t="s">
        <v>3</v>
      </c>
      <c r="S14" s="55"/>
      <c r="T14" s="56"/>
      <c r="U14" s="40"/>
      <c r="V14" s="41"/>
      <c r="W14" s="42"/>
      <c r="X14" s="54" t="s">
        <v>11</v>
      </c>
      <c r="Y14" s="55"/>
      <c r="Z14" s="56"/>
      <c r="AA14" s="224"/>
      <c r="AB14" s="225"/>
      <c r="AC14" s="226"/>
      <c r="AD14" s="204">
        <f>COUNTIF(C14:AA14,"○")</f>
        <v>2</v>
      </c>
      <c r="AE14" s="204">
        <f>COUNTIF(C14:AA14,"●")</f>
        <v>4</v>
      </c>
      <c r="AF14" s="204">
        <f>COUNTIF(C14:AA14,"△")</f>
        <v>0</v>
      </c>
      <c r="AG14" s="34">
        <f>SUM(C15,F15,I15,L15,O15,R15,U15,X15,AA15)</f>
        <v>12</v>
      </c>
      <c r="AH14" s="34">
        <f>SUM(E15,H15,K15,N15,Q15,T15,W15,Z15,AC15)</f>
        <v>23</v>
      </c>
      <c r="AI14" s="34">
        <f>AG14-AH14</f>
        <v>-11</v>
      </c>
      <c r="AJ14" s="36">
        <f>AD14*3+AF14*1</f>
        <v>6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3</v>
      </c>
      <c r="F15" s="11">
        <v>5</v>
      </c>
      <c r="G15" s="12" t="s">
        <v>14</v>
      </c>
      <c r="H15" s="13">
        <v>1</v>
      </c>
      <c r="I15" s="11">
        <v>0</v>
      </c>
      <c r="J15" s="12" t="s">
        <v>14</v>
      </c>
      <c r="K15" s="13">
        <v>7</v>
      </c>
      <c r="L15" s="46"/>
      <c r="M15" s="47"/>
      <c r="N15" s="48"/>
      <c r="O15" s="11">
        <v>1</v>
      </c>
      <c r="P15" s="12" t="s">
        <v>14</v>
      </c>
      <c r="Q15" s="13">
        <v>5</v>
      </c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11">
        <v>5</v>
      </c>
      <c r="Y15" s="12" t="s">
        <v>14</v>
      </c>
      <c r="Z15" s="13">
        <v>2</v>
      </c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76</v>
      </c>
      <c r="B16" s="51"/>
      <c r="C16" s="40" t="s">
        <v>3</v>
      </c>
      <c r="D16" s="41"/>
      <c r="E16" s="42"/>
      <c r="F16" s="40" t="s">
        <v>5</v>
      </c>
      <c r="G16" s="41"/>
      <c r="H16" s="42"/>
      <c r="I16" s="40"/>
      <c r="J16" s="41"/>
      <c r="K16" s="42"/>
      <c r="L16" s="54" t="s">
        <v>11</v>
      </c>
      <c r="M16" s="55"/>
      <c r="N16" s="56"/>
      <c r="O16" s="43"/>
      <c r="P16" s="44"/>
      <c r="Q16" s="45"/>
      <c r="R16" s="54" t="s">
        <v>138</v>
      </c>
      <c r="S16" s="55"/>
      <c r="T16" s="56"/>
      <c r="U16" s="54" t="s">
        <v>3</v>
      </c>
      <c r="V16" s="55"/>
      <c r="W16" s="56"/>
      <c r="X16" s="54" t="s">
        <v>11</v>
      </c>
      <c r="Y16" s="55"/>
      <c r="Z16" s="56"/>
      <c r="AA16" s="224"/>
      <c r="AB16" s="225"/>
      <c r="AC16" s="226"/>
      <c r="AD16" s="204">
        <f>COUNTIF(C16:AA16,"○")</f>
        <v>2</v>
      </c>
      <c r="AE16" s="204">
        <f>COUNTIF(C16:AA16,"●")</f>
        <v>3</v>
      </c>
      <c r="AF16" s="204">
        <f>COUNTIF(C16:AA16,"△")</f>
        <v>1</v>
      </c>
      <c r="AG16" s="34">
        <f>SUM(C17,F17,I17,L17,O17,R17,U17,X17,AA17)</f>
        <v>9</v>
      </c>
      <c r="AH16" s="34">
        <f>SUM(E17,H17,K17,N17,Q17,T17,W17,Z17,AC17)</f>
        <v>12</v>
      </c>
      <c r="AI16" s="34">
        <f>AG16-AH16</f>
        <v>-3</v>
      </c>
      <c r="AJ16" s="36">
        <f>AD16*3+AF16*1</f>
        <v>7</v>
      </c>
      <c r="AK16" s="38"/>
    </row>
    <row r="17" spans="1:37" ht="19.5" customHeight="1">
      <c r="A17" s="52"/>
      <c r="B17" s="53"/>
      <c r="C17" s="11">
        <v>1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>
        <v>5</v>
      </c>
      <c r="M17" s="12" t="s">
        <v>14</v>
      </c>
      <c r="N17" s="13">
        <v>1</v>
      </c>
      <c r="O17" s="46"/>
      <c r="P17" s="47"/>
      <c r="Q17" s="48"/>
      <c r="R17" s="11">
        <v>0</v>
      </c>
      <c r="S17" s="12" t="s">
        <v>14</v>
      </c>
      <c r="T17" s="13">
        <v>3</v>
      </c>
      <c r="U17" s="11">
        <v>0</v>
      </c>
      <c r="V17" s="12" t="s">
        <v>14</v>
      </c>
      <c r="W17" s="13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36</v>
      </c>
      <c r="B18" s="51"/>
      <c r="C18" s="40"/>
      <c r="D18" s="41"/>
      <c r="E18" s="42"/>
      <c r="F18" s="54" t="s">
        <v>11</v>
      </c>
      <c r="G18" s="55"/>
      <c r="H18" s="56"/>
      <c r="I18" s="54" t="s">
        <v>3</v>
      </c>
      <c r="J18" s="55"/>
      <c r="K18" s="56"/>
      <c r="L18" s="54" t="s">
        <v>11</v>
      </c>
      <c r="M18" s="55"/>
      <c r="N18" s="56"/>
      <c r="O18" s="54" t="s">
        <v>135</v>
      </c>
      <c r="P18" s="55"/>
      <c r="Q18" s="56"/>
      <c r="R18" s="43"/>
      <c r="S18" s="44"/>
      <c r="T18" s="45"/>
      <c r="U18" s="54" t="s">
        <v>3</v>
      </c>
      <c r="V18" s="55"/>
      <c r="W18" s="56"/>
      <c r="X18" s="54" t="s">
        <v>3</v>
      </c>
      <c r="Y18" s="55"/>
      <c r="Z18" s="56"/>
      <c r="AA18" s="224"/>
      <c r="AB18" s="225"/>
      <c r="AC18" s="226"/>
      <c r="AD18" s="204">
        <f>COUNTIF(C18:AA18,"○")</f>
        <v>3</v>
      </c>
      <c r="AE18" s="204">
        <f>COUNTIF(C18:AA18,"●")</f>
        <v>3</v>
      </c>
      <c r="AF18" s="204">
        <f>COUNTIF(C18:AA18,"△")</f>
        <v>0</v>
      </c>
      <c r="AG18" s="34">
        <f>SUM(C19,F19,I19,L19,O19,R19,U19,X19,AA19)</f>
        <v>18</v>
      </c>
      <c r="AH18" s="34">
        <f>SUM(E19,H19,K19,N19,Q19,T19,W19,Z19,AC19)</f>
        <v>12</v>
      </c>
      <c r="AI18" s="34">
        <f>AG18-AH18</f>
        <v>6</v>
      </c>
      <c r="AJ18" s="36">
        <f>AD18*3+AF18*1</f>
        <v>9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>
        <v>8</v>
      </c>
      <c r="G19" s="12" t="s">
        <v>14</v>
      </c>
      <c r="H19" s="13">
        <v>0</v>
      </c>
      <c r="I19" s="11">
        <v>0</v>
      </c>
      <c r="J19" s="12" t="s">
        <v>14</v>
      </c>
      <c r="K19" s="13">
        <v>6</v>
      </c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46"/>
      <c r="S19" s="47"/>
      <c r="T19" s="48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3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21</v>
      </c>
      <c r="B20" s="51"/>
      <c r="C20" s="54" t="s">
        <v>11</v>
      </c>
      <c r="D20" s="55"/>
      <c r="E20" s="56"/>
      <c r="F20" s="54" t="s">
        <v>11</v>
      </c>
      <c r="G20" s="55"/>
      <c r="H20" s="56"/>
      <c r="I20" s="54" t="s">
        <v>3</v>
      </c>
      <c r="J20" s="55"/>
      <c r="K20" s="56"/>
      <c r="L20" s="40"/>
      <c r="M20" s="41"/>
      <c r="N20" s="42"/>
      <c r="O20" s="54" t="s">
        <v>11</v>
      </c>
      <c r="P20" s="55"/>
      <c r="Q20" s="56"/>
      <c r="R20" s="54" t="s">
        <v>11</v>
      </c>
      <c r="S20" s="55"/>
      <c r="T20" s="56"/>
      <c r="U20" s="43"/>
      <c r="V20" s="44"/>
      <c r="W20" s="45"/>
      <c r="X20" s="40" t="s">
        <v>139</v>
      </c>
      <c r="Y20" s="41"/>
      <c r="Z20" s="42"/>
      <c r="AA20" s="224"/>
      <c r="AB20" s="225"/>
      <c r="AC20" s="226"/>
      <c r="AD20" s="204">
        <f>COUNTIF(C20:AA20,"○")</f>
        <v>4</v>
      </c>
      <c r="AE20" s="204">
        <f>COUNTIF(C20:AA20,"●")</f>
        <v>1</v>
      </c>
      <c r="AF20" s="204">
        <f>COUNTIF(C20:AA20,"△")</f>
        <v>1</v>
      </c>
      <c r="AG20" s="34">
        <f>SUM(C21,F21,I21,L21,O21,R21,U21,X21,AA21)</f>
        <v>13</v>
      </c>
      <c r="AH20" s="34">
        <f>SUM(E21,H21,K21,N21,Q21,T21,W21,Z21,AC21)</f>
        <v>4</v>
      </c>
      <c r="AI20" s="34">
        <f>AG20-AH20</f>
        <v>9</v>
      </c>
      <c r="AJ20" s="36">
        <f>AD20*3+AF20*1</f>
        <v>13</v>
      </c>
      <c r="AK20" s="38"/>
    </row>
    <row r="21" spans="1:37" ht="19.5" customHeight="1">
      <c r="A21" s="52"/>
      <c r="B21" s="53"/>
      <c r="C21" s="11">
        <v>2</v>
      </c>
      <c r="D21" s="12" t="s">
        <v>14</v>
      </c>
      <c r="E21" s="13">
        <v>0</v>
      </c>
      <c r="F21" s="11">
        <v>3</v>
      </c>
      <c r="G21" s="12" t="s">
        <v>14</v>
      </c>
      <c r="H21" s="13">
        <v>0</v>
      </c>
      <c r="I21" s="11">
        <v>1</v>
      </c>
      <c r="J21" s="12" t="s">
        <v>14</v>
      </c>
      <c r="K21" s="13">
        <v>2</v>
      </c>
      <c r="L21" s="11"/>
      <c r="M21" s="12" t="s">
        <v>14</v>
      </c>
      <c r="N21" s="13"/>
      <c r="O21" s="11">
        <v>4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46"/>
      <c r="V21" s="47"/>
      <c r="W21" s="48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89</v>
      </c>
      <c r="B22" s="51"/>
      <c r="C22" s="54" t="s">
        <v>3</v>
      </c>
      <c r="D22" s="55"/>
      <c r="E22" s="56"/>
      <c r="F22" s="40"/>
      <c r="G22" s="41"/>
      <c r="H22" s="42"/>
      <c r="I22" s="54" t="s">
        <v>3</v>
      </c>
      <c r="J22" s="55"/>
      <c r="K22" s="56"/>
      <c r="L22" s="54" t="s">
        <v>3</v>
      </c>
      <c r="M22" s="55"/>
      <c r="N22" s="56"/>
      <c r="O22" s="54" t="s">
        <v>3</v>
      </c>
      <c r="P22" s="55"/>
      <c r="Q22" s="56"/>
      <c r="R22" s="54" t="s">
        <v>11</v>
      </c>
      <c r="S22" s="55"/>
      <c r="T22" s="56"/>
      <c r="U22" s="40" t="s">
        <v>140</v>
      </c>
      <c r="V22" s="41"/>
      <c r="W22" s="42"/>
      <c r="X22" s="43"/>
      <c r="Y22" s="44"/>
      <c r="Z22" s="45"/>
      <c r="AA22" s="224"/>
      <c r="AB22" s="225"/>
      <c r="AC22" s="226"/>
      <c r="AD22" s="204">
        <f>COUNTIF(C22:AA22,"○")</f>
        <v>1</v>
      </c>
      <c r="AE22" s="204">
        <f>COUNTIF(C22:AA22,"●")</f>
        <v>4</v>
      </c>
      <c r="AF22" s="204">
        <f>COUNTIF(C22:AA22,"△")</f>
        <v>1</v>
      </c>
      <c r="AG22" s="34">
        <f>SUM(C23,F23,I23,L23,O23,R23,U23,X23,AA23)</f>
        <v>7</v>
      </c>
      <c r="AH22" s="34">
        <f>SUM(E23,H23,K23,N23,Q23,T23,W23,Z23,AC23)</f>
        <v>15</v>
      </c>
      <c r="AI22" s="34">
        <f>AG22-AH22</f>
        <v>-8</v>
      </c>
      <c r="AJ22" s="36">
        <f>AD22*3+AF22*1</f>
        <v>4</v>
      </c>
      <c r="AK22" s="38"/>
    </row>
    <row r="23" spans="1:37" ht="19.5" customHeight="1">
      <c r="A23" s="52"/>
      <c r="B23" s="53"/>
      <c r="C23" s="11">
        <v>0</v>
      </c>
      <c r="D23" s="12" t="s">
        <v>14</v>
      </c>
      <c r="E23" s="13">
        <v>1</v>
      </c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11">
        <v>2</v>
      </c>
      <c r="M23" s="12" t="s">
        <v>14</v>
      </c>
      <c r="N23" s="13">
        <v>5</v>
      </c>
      <c r="O23" s="11">
        <v>0</v>
      </c>
      <c r="P23" s="12" t="s">
        <v>14</v>
      </c>
      <c r="Q23" s="13">
        <v>1</v>
      </c>
      <c r="R23" s="11">
        <v>3</v>
      </c>
      <c r="S23" s="12" t="s">
        <v>14</v>
      </c>
      <c r="T23" s="13">
        <v>1</v>
      </c>
      <c r="U23" s="11">
        <v>1</v>
      </c>
      <c r="V23" s="12" t="s">
        <v>14</v>
      </c>
      <c r="W23" s="13">
        <v>1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7"/>
      <c r="Y24" s="228"/>
      <c r="Z24" s="229"/>
      <c r="AA24" s="230"/>
      <c r="AB24" s="231"/>
      <c r="AC24" s="232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38"/>
      <c r="B25" s="23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3"/>
      <c r="AB25" s="234"/>
      <c r="AC25" s="235"/>
      <c r="AD25" s="204"/>
      <c r="AE25" s="204"/>
      <c r="AF25" s="204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80" t="s">
        <v>62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</row>
    <row r="2" spans="1:37" ht="19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34:37" ht="19.5" customHeight="1">
      <c r="AH3" s="10" t="s">
        <v>0</v>
      </c>
      <c r="AI3" s="10" t="s">
        <v>129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151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9" t="s">
        <v>43</v>
      </c>
      <c r="D6" s="70"/>
      <c r="E6" s="71"/>
      <c r="F6" s="63" t="s">
        <v>52</v>
      </c>
      <c r="G6" s="64"/>
      <c r="H6" s="65"/>
      <c r="I6" s="63" t="s">
        <v>35</v>
      </c>
      <c r="J6" s="64"/>
      <c r="K6" s="65"/>
      <c r="L6" s="91" t="s">
        <v>46</v>
      </c>
      <c r="M6" s="287"/>
      <c r="N6" s="288"/>
      <c r="O6" s="248" t="s">
        <v>39</v>
      </c>
      <c r="P6" s="275"/>
      <c r="Q6" s="276"/>
      <c r="R6" s="248" t="s">
        <v>108</v>
      </c>
      <c r="S6" s="282"/>
      <c r="T6" s="283"/>
      <c r="U6" s="248" t="s">
        <v>107</v>
      </c>
      <c r="V6" s="249"/>
      <c r="W6" s="250"/>
      <c r="X6" s="248" t="s">
        <v>94</v>
      </c>
      <c r="Y6" s="292"/>
      <c r="Z6" s="293"/>
      <c r="AA6" s="269"/>
      <c r="AB6" s="270"/>
      <c r="AC6" s="2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72"/>
      <c r="D7" s="73"/>
      <c r="E7" s="74"/>
      <c r="F7" s="66"/>
      <c r="G7" s="67"/>
      <c r="H7" s="68"/>
      <c r="I7" s="66"/>
      <c r="J7" s="67"/>
      <c r="K7" s="68"/>
      <c r="L7" s="289"/>
      <c r="M7" s="290"/>
      <c r="N7" s="291"/>
      <c r="O7" s="277"/>
      <c r="P7" s="278"/>
      <c r="Q7" s="279"/>
      <c r="R7" s="284"/>
      <c r="S7" s="285"/>
      <c r="T7" s="286"/>
      <c r="U7" s="251"/>
      <c r="V7" s="252"/>
      <c r="W7" s="253"/>
      <c r="X7" s="294"/>
      <c r="Y7" s="123"/>
      <c r="Z7" s="295"/>
      <c r="AA7" s="272"/>
      <c r="AB7" s="273"/>
      <c r="AC7" s="274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44</v>
      </c>
      <c r="B8" s="51"/>
      <c r="C8" s="43"/>
      <c r="D8" s="44"/>
      <c r="E8" s="45"/>
      <c r="F8" s="40" t="s">
        <v>130</v>
      </c>
      <c r="G8" s="41"/>
      <c r="H8" s="42"/>
      <c r="I8" s="40" t="s">
        <v>3</v>
      </c>
      <c r="J8" s="41"/>
      <c r="K8" s="42"/>
      <c r="L8" s="40" t="s">
        <v>152</v>
      </c>
      <c r="M8" s="41"/>
      <c r="N8" s="42"/>
      <c r="O8" s="54" t="s">
        <v>3</v>
      </c>
      <c r="P8" s="55"/>
      <c r="Q8" s="56"/>
      <c r="R8" s="40" t="s">
        <v>5</v>
      </c>
      <c r="S8" s="41"/>
      <c r="T8" s="42"/>
      <c r="U8" s="40" t="s">
        <v>5</v>
      </c>
      <c r="V8" s="41"/>
      <c r="W8" s="42"/>
      <c r="X8" s="40"/>
      <c r="Y8" s="41"/>
      <c r="Z8" s="42"/>
      <c r="AA8" s="224"/>
      <c r="AB8" s="225"/>
      <c r="AC8" s="226"/>
      <c r="AD8" s="204">
        <f>COUNTIF(C8:AA8,"○")</f>
        <v>1</v>
      </c>
      <c r="AE8" s="204">
        <f>COUNTIF(C8:AA8,"●")</f>
        <v>2</v>
      </c>
      <c r="AF8" s="204">
        <f>COUNTIF(C8:AA8,"△")</f>
        <v>3</v>
      </c>
      <c r="AG8" s="34">
        <f>SUM(C9,F9,I9,L9,O9,R9,U9,X9,AA9)</f>
        <v>8</v>
      </c>
      <c r="AH8" s="34">
        <f>SUM(E9,H9,K9,N9,Q9,T9,W9,Z9,AC9)</f>
        <v>10</v>
      </c>
      <c r="AI8" s="34">
        <f>AG8-AH8</f>
        <v>-2</v>
      </c>
      <c r="AJ8" s="36">
        <f>AD8*3+AF8*1</f>
        <v>6</v>
      </c>
      <c r="AK8" s="38"/>
    </row>
    <row r="9" spans="1:37" ht="19.5" customHeight="1">
      <c r="A9" s="52"/>
      <c r="B9" s="53"/>
      <c r="C9" s="46"/>
      <c r="D9" s="47"/>
      <c r="E9" s="48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>
        <v>3</v>
      </c>
      <c r="S9" s="12" t="s">
        <v>14</v>
      </c>
      <c r="T9" s="13">
        <v>3</v>
      </c>
      <c r="U9" s="11">
        <v>0</v>
      </c>
      <c r="V9" s="12" t="s">
        <v>14</v>
      </c>
      <c r="W9" s="13">
        <v>0</v>
      </c>
      <c r="X9" s="11"/>
      <c r="Y9" s="12" t="s">
        <v>14</v>
      </c>
      <c r="Z9" s="13"/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52</v>
      </c>
      <c r="B10" s="51"/>
      <c r="C10" s="40" t="s">
        <v>131</v>
      </c>
      <c r="D10" s="41"/>
      <c r="E10" s="42"/>
      <c r="F10" s="43"/>
      <c r="G10" s="44"/>
      <c r="H10" s="45"/>
      <c r="I10" s="40" t="s">
        <v>3</v>
      </c>
      <c r="J10" s="41"/>
      <c r="K10" s="42"/>
      <c r="L10" s="40" t="s">
        <v>3</v>
      </c>
      <c r="M10" s="41"/>
      <c r="N10" s="42"/>
      <c r="O10" s="40" t="s">
        <v>152</v>
      </c>
      <c r="P10" s="41"/>
      <c r="Q10" s="42"/>
      <c r="R10" s="40"/>
      <c r="S10" s="41"/>
      <c r="T10" s="42"/>
      <c r="U10" s="40" t="s">
        <v>3</v>
      </c>
      <c r="V10" s="41"/>
      <c r="W10" s="42"/>
      <c r="X10" s="40" t="s">
        <v>11</v>
      </c>
      <c r="Y10" s="41"/>
      <c r="Z10" s="42"/>
      <c r="AA10" s="224"/>
      <c r="AB10" s="225"/>
      <c r="AC10" s="226"/>
      <c r="AD10" s="204">
        <f>COUNTIF(C10:AA10,"○")</f>
        <v>1</v>
      </c>
      <c r="AE10" s="204">
        <f>COUNTIF(C10:AA10,"●")</f>
        <v>4</v>
      </c>
      <c r="AF10" s="204">
        <f>COUNTIF(C10:AA10,"△")</f>
        <v>1</v>
      </c>
      <c r="AG10" s="34">
        <f>SUM(C11,F11,I11,L11,O11,R11,U11,X11,AA11)</f>
        <v>7</v>
      </c>
      <c r="AH10" s="34">
        <f>SUM(E11,H11,K11,N11,Q11,T11,W11,Z11,AC11)</f>
        <v>9</v>
      </c>
      <c r="AI10" s="34">
        <f>AG10-AH10</f>
        <v>-2</v>
      </c>
      <c r="AJ10" s="36">
        <f>AD10*3+AF10*1</f>
        <v>4</v>
      </c>
      <c r="AK10" s="38"/>
    </row>
    <row r="11" spans="1:37" ht="19.5" customHeight="1">
      <c r="A11" s="52"/>
      <c r="B11" s="53"/>
      <c r="C11" s="11">
        <v>1</v>
      </c>
      <c r="D11" s="12" t="s">
        <v>14</v>
      </c>
      <c r="E11" s="13">
        <v>2</v>
      </c>
      <c r="F11" s="46"/>
      <c r="G11" s="47"/>
      <c r="H11" s="48"/>
      <c r="I11" s="11">
        <v>1</v>
      </c>
      <c r="J11" s="12" t="s">
        <v>14</v>
      </c>
      <c r="K11" s="13">
        <v>2</v>
      </c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2</v>
      </c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35</v>
      </c>
      <c r="B12" s="51"/>
      <c r="C12" s="40" t="s">
        <v>11</v>
      </c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11</v>
      </c>
      <c r="M12" s="41"/>
      <c r="N12" s="42"/>
      <c r="O12" s="40" t="s">
        <v>3</v>
      </c>
      <c r="P12" s="41"/>
      <c r="Q12" s="42"/>
      <c r="R12" s="40" t="s">
        <v>11</v>
      </c>
      <c r="S12" s="41"/>
      <c r="T12" s="42"/>
      <c r="U12" s="40"/>
      <c r="V12" s="41"/>
      <c r="W12" s="42"/>
      <c r="X12" s="54" t="s">
        <v>11</v>
      </c>
      <c r="Y12" s="55"/>
      <c r="Z12" s="56"/>
      <c r="AA12" s="224"/>
      <c r="AB12" s="225"/>
      <c r="AC12" s="226"/>
      <c r="AD12" s="204">
        <f>COUNTIF(C12:AA12,"○")</f>
        <v>5</v>
      </c>
      <c r="AE12" s="204">
        <f>COUNTIF(C12:AA12,"●")</f>
        <v>1</v>
      </c>
      <c r="AF12" s="204">
        <f>COUNTIF(C12:AA12,"△")</f>
        <v>0</v>
      </c>
      <c r="AG12" s="34">
        <f>SUM(C13,F13,I13,L13,O13,R13,U13,X13,AA13)</f>
        <v>14</v>
      </c>
      <c r="AH12" s="34">
        <f>SUM(E13,H13,K13,N13,Q13,T13,W13,Z13,AC13)</f>
        <v>8</v>
      </c>
      <c r="AI12" s="34">
        <f>AG12-AH12</f>
        <v>6</v>
      </c>
      <c r="AJ12" s="36">
        <f>AD12*3+AF12*1</f>
        <v>15</v>
      </c>
      <c r="AK12" s="38"/>
    </row>
    <row r="13" spans="1:37" ht="19.5" customHeight="1">
      <c r="A13" s="52"/>
      <c r="B13" s="53"/>
      <c r="C13" s="11">
        <v>2</v>
      </c>
      <c r="D13" s="12" t="s">
        <v>14</v>
      </c>
      <c r="E13" s="13">
        <v>1</v>
      </c>
      <c r="F13" s="11">
        <v>2</v>
      </c>
      <c r="G13" s="12" t="s">
        <v>14</v>
      </c>
      <c r="H13" s="13">
        <v>1</v>
      </c>
      <c r="I13" s="46"/>
      <c r="J13" s="47"/>
      <c r="K13" s="48"/>
      <c r="L13" s="11">
        <v>4</v>
      </c>
      <c r="M13" s="12" t="s">
        <v>14</v>
      </c>
      <c r="N13" s="13">
        <v>2</v>
      </c>
      <c r="O13" s="11">
        <v>0</v>
      </c>
      <c r="P13" s="12" t="s">
        <v>14</v>
      </c>
      <c r="Q13" s="13">
        <v>1</v>
      </c>
      <c r="R13" s="11">
        <v>3</v>
      </c>
      <c r="S13" s="12" t="s">
        <v>14</v>
      </c>
      <c r="T13" s="13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45</v>
      </c>
      <c r="B14" s="51"/>
      <c r="C14" s="40" t="s">
        <v>152</v>
      </c>
      <c r="D14" s="41"/>
      <c r="E14" s="42"/>
      <c r="F14" s="40" t="s">
        <v>11</v>
      </c>
      <c r="G14" s="41"/>
      <c r="H14" s="42"/>
      <c r="I14" s="54" t="s">
        <v>132</v>
      </c>
      <c r="J14" s="55"/>
      <c r="K14" s="56"/>
      <c r="L14" s="43"/>
      <c r="M14" s="44"/>
      <c r="N14" s="45"/>
      <c r="O14" s="54"/>
      <c r="P14" s="55"/>
      <c r="Q14" s="56"/>
      <c r="R14" s="40" t="s">
        <v>3</v>
      </c>
      <c r="S14" s="41"/>
      <c r="T14" s="42"/>
      <c r="U14" s="40" t="s">
        <v>3</v>
      </c>
      <c r="V14" s="41"/>
      <c r="W14" s="42"/>
      <c r="X14" s="40" t="s">
        <v>11</v>
      </c>
      <c r="Y14" s="41"/>
      <c r="Z14" s="42"/>
      <c r="AA14" s="224"/>
      <c r="AB14" s="225"/>
      <c r="AC14" s="226"/>
      <c r="AD14" s="204">
        <f>COUNTIF(C14:AA14,"○")</f>
        <v>2</v>
      </c>
      <c r="AE14" s="204">
        <f>COUNTIF(C14:AA14,"●")</f>
        <v>3</v>
      </c>
      <c r="AF14" s="204">
        <f>COUNTIF(C14:AA14,"△")</f>
        <v>1</v>
      </c>
      <c r="AG14" s="34">
        <f>SUM(C15,F15,I15,L15,O15,R15,U15,X15,AA15)</f>
        <v>6</v>
      </c>
      <c r="AH14" s="34">
        <f>SUM(E15,H15,K15,N15,Q15,T15,W15,Z15,AC15)</f>
        <v>12</v>
      </c>
      <c r="AI14" s="34">
        <f>AG14-AH14</f>
        <v>-6</v>
      </c>
      <c r="AJ14" s="36">
        <f>AD14*3+AF14*1</f>
        <v>7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46"/>
      <c r="M15" s="47"/>
      <c r="N15" s="48"/>
      <c r="O15" s="11"/>
      <c r="P15" s="12" t="s">
        <v>14</v>
      </c>
      <c r="Q15" s="13"/>
      <c r="R15" s="11">
        <v>1</v>
      </c>
      <c r="S15" s="12" t="s">
        <v>14</v>
      </c>
      <c r="T15" s="13">
        <v>4</v>
      </c>
      <c r="U15" s="11">
        <v>0</v>
      </c>
      <c r="V15" s="12" t="s">
        <v>14</v>
      </c>
      <c r="W15" s="13">
        <v>3</v>
      </c>
      <c r="X15" s="11">
        <v>2</v>
      </c>
      <c r="Y15" s="12" t="s">
        <v>14</v>
      </c>
      <c r="Z15" s="13">
        <v>1</v>
      </c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39</v>
      </c>
      <c r="B16" s="51"/>
      <c r="C16" s="40" t="s">
        <v>11</v>
      </c>
      <c r="D16" s="41"/>
      <c r="E16" s="42"/>
      <c r="F16" s="40" t="s">
        <v>152</v>
      </c>
      <c r="G16" s="41"/>
      <c r="H16" s="42"/>
      <c r="I16" s="40" t="s">
        <v>11</v>
      </c>
      <c r="J16" s="41"/>
      <c r="K16" s="42"/>
      <c r="L16" s="40"/>
      <c r="M16" s="41"/>
      <c r="N16" s="42"/>
      <c r="O16" s="43"/>
      <c r="P16" s="44"/>
      <c r="Q16" s="45"/>
      <c r="R16" s="54" t="s">
        <v>131</v>
      </c>
      <c r="S16" s="55"/>
      <c r="T16" s="56"/>
      <c r="U16" s="40" t="s">
        <v>3</v>
      </c>
      <c r="V16" s="41"/>
      <c r="W16" s="42"/>
      <c r="X16" s="40" t="s">
        <v>5</v>
      </c>
      <c r="Y16" s="41"/>
      <c r="Z16" s="42"/>
      <c r="AA16" s="224"/>
      <c r="AB16" s="225"/>
      <c r="AC16" s="226"/>
      <c r="AD16" s="204">
        <f>COUNTIF(C16:AA16,"○")</f>
        <v>2</v>
      </c>
      <c r="AE16" s="204">
        <f>COUNTIF(C16:AA16,"●")</f>
        <v>2</v>
      </c>
      <c r="AF16" s="204">
        <f>COUNTIF(C16:AA16,"△")</f>
        <v>2</v>
      </c>
      <c r="AG16" s="34">
        <f>SUM(C17,F17,I17,L17,O17,R17,U17,X17,AA17)</f>
        <v>10</v>
      </c>
      <c r="AH16" s="34">
        <f>SUM(E17,H17,K17,N17,Q17,T17,W17,Z17,AC17)</f>
        <v>10</v>
      </c>
      <c r="AI16" s="34">
        <f>AG16-AH16</f>
        <v>0</v>
      </c>
      <c r="AJ16" s="36">
        <f>AD16*3+AF16*1</f>
        <v>8</v>
      </c>
      <c r="AK16" s="38"/>
    </row>
    <row r="17" spans="1:37" ht="19.5" customHeight="1">
      <c r="A17" s="52"/>
      <c r="B17" s="53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>
        <v>1</v>
      </c>
      <c r="Y17" s="12" t="s">
        <v>14</v>
      </c>
      <c r="Z17" s="13">
        <v>1</v>
      </c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92</v>
      </c>
      <c r="B18" s="51"/>
      <c r="C18" s="40" t="s">
        <v>5</v>
      </c>
      <c r="D18" s="41"/>
      <c r="E18" s="42"/>
      <c r="F18" s="40"/>
      <c r="G18" s="41"/>
      <c r="H18" s="42"/>
      <c r="I18" s="40" t="s">
        <v>3</v>
      </c>
      <c r="J18" s="41"/>
      <c r="K18" s="42"/>
      <c r="L18" s="40" t="s">
        <v>11</v>
      </c>
      <c r="M18" s="41"/>
      <c r="N18" s="42"/>
      <c r="O18" s="54" t="s">
        <v>130</v>
      </c>
      <c r="P18" s="55"/>
      <c r="Q18" s="56"/>
      <c r="R18" s="43"/>
      <c r="S18" s="44"/>
      <c r="T18" s="45"/>
      <c r="U18" s="40" t="s">
        <v>3</v>
      </c>
      <c r="V18" s="41"/>
      <c r="W18" s="42"/>
      <c r="X18" s="40" t="s">
        <v>11</v>
      </c>
      <c r="Y18" s="41"/>
      <c r="Z18" s="42"/>
      <c r="AA18" s="224"/>
      <c r="AB18" s="225"/>
      <c r="AC18" s="226"/>
      <c r="AD18" s="204">
        <f>COUNTIF(C18:AA18,"○")</f>
        <v>3</v>
      </c>
      <c r="AE18" s="204">
        <f>COUNTIF(C18:AA18,"●")</f>
        <v>2</v>
      </c>
      <c r="AF18" s="204">
        <f>COUNTIF(C18:AA18,"△")</f>
        <v>1</v>
      </c>
      <c r="AG18" s="34">
        <f>SUM(C19,F19,I19,L19,O19,R19,U19,X19,AA19)</f>
        <v>15</v>
      </c>
      <c r="AH18" s="34">
        <f>SUM(E19,H19,K19,N19,Q19,T19,W19,Z19,AC19)</f>
        <v>11</v>
      </c>
      <c r="AI18" s="34">
        <f>AG18-AH18</f>
        <v>4</v>
      </c>
      <c r="AJ18" s="36">
        <f>AD18*3+AF18*1</f>
        <v>10</v>
      </c>
      <c r="AK18" s="38"/>
    </row>
    <row r="19" spans="1:37" ht="19.5" customHeight="1">
      <c r="A19" s="52"/>
      <c r="B19" s="53"/>
      <c r="C19" s="11">
        <v>3</v>
      </c>
      <c r="D19" s="12" t="s">
        <v>14</v>
      </c>
      <c r="E19" s="13">
        <v>3</v>
      </c>
      <c r="F19" s="11"/>
      <c r="G19" s="12" t="s">
        <v>14</v>
      </c>
      <c r="H19" s="13"/>
      <c r="I19" s="11">
        <v>1</v>
      </c>
      <c r="J19" s="12" t="s">
        <v>14</v>
      </c>
      <c r="K19" s="13">
        <v>3</v>
      </c>
      <c r="L19" s="11">
        <v>4</v>
      </c>
      <c r="M19" s="12" t="s">
        <v>14</v>
      </c>
      <c r="N19" s="13">
        <v>1</v>
      </c>
      <c r="O19" s="11">
        <v>3</v>
      </c>
      <c r="P19" s="12" t="s">
        <v>14</v>
      </c>
      <c r="Q19" s="13">
        <v>2</v>
      </c>
      <c r="R19" s="46"/>
      <c r="S19" s="47"/>
      <c r="T19" s="48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93</v>
      </c>
      <c r="B20" s="51"/>
      <c r="C20" s="40" t="s">
        <v>5</v>
      </c>
      <c r="D20" s="41"/>
      <c r="E20" s="42"/>
      <c r="F20" s="40" t="s">
        <v>11</v>
      </c>
      <c r="G20" s="41"/>
      <c r="H20" s="42"/>
      <c r="I20" s="40"/>
      <c r="J20" s="41"/>
      <c r="K20" s="42"/>
      <c r="L20" s="40" t="s">
        <v>11</v>
      </c>
      <c r="M20" s="41"/>
      <c r="N20" s="42"/>
      <c r="O20" s="40" t="s">
        <v>11</v>
      </c>
      <c r="P20" s="41"/>
      <c r="Q20" s="42"/>
      <c r="R20" s="40" t="s">
        <v>11</v>
      </c>
      <c r="S20" s="41"/>
      <c r="T20" s="42"/>
      <c r="U20" s="43"/>
      <c r="V20" s="44"/>
      <c r="W20" s="45"/>
      <c r="X20" s="40" t="s">
        <v>130</v>
      </c>
      <c r="Y20" s="41"/>
      <c r="Z20" s="42"/>
      <c r="AA20" s="224"/>
      <c r="AB20" s="225"/>
      <c r="AC20" s="226"/>
      <c r="AD20" s="204">
        <f>COUNTIF(C20:AA20,"○")</f>
        <v>5</v>
      </c>
      <c r="AE20" s="204">
        <f>COUNTIF(C20:AA20,"●")</f>
        <v>0</v>
      </c>
      <c r="AF20" s="204">
        <f>COUNTIF(C20:AA20,"△")</f>
        <v>1</v>
      </c>
      <c r="AG20" s="34">
        <f>SUM(C21,F21,I21,L21,O21,R21,U21,X21,AA21)</f>
        <v>11</v>
      </c>
      <c r="AH20" s="34">
        <f>SUM(E21,H21,K21,N21,Q21,T21,W21,Z21,AC21)</f>
        <v>2</v>
      </c>
      <c r="AI20" s="34">
        <f>AG20-AH20</f>
        <v>9</v>
      </c>
      <c r="AJ20" s="36">
        <f>AD20*3+AF20*1</f>
        <v>16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0</v>
      </c>
      <c r="F21" s="11">
        <v>2</v>
      </c>
      <c r="G21" s="12" t="s">
        <v>14</v>
      </c>
      <c r="H21" s="13">
        <v>1</v>
      </c>
      <c r="I21" s="11"/>
      <c r="J21" s="12" t="s">
        <v>14</v>
      </c>
      <c r="K21" s="13"/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46"/>
      <c r="V21" s="47"/>
      <c r="W21" s="48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95</v>
      </c>
      <c r="B22" s="51"/>
      <c r="C22" s="40"/>
      <c r="D22" s="41"/>
      <c r="E22" s="42"/>
      <c r="F22" s="40" t="s">
        <v>3</v>
      </c>
      <c r="G22" s="41"/>
      <c r="H22" s="42"/>
      <c r="I22" s="54" t="s">
        <v>3</v>
      </c>
      <c r="J22" s="55"/>
      <c r="K22" s="56"/>
      <c r="L22" s="40" t="s">
        <v>3</v>
      </c>
      <c r="M22" s="41"/>
      <c r="N22" s="42"/>
      <c r="O22" s="40" t="s">
        <v>5</v>
      </c>
      <c r="P22" s="41"/>
      <c r="Q22" s="42"/>
      <c r="R22" s="40" t="s">
        <v>3</v>
      </c>
      <c r="S22" s="41"/>
      <c r="T22" s="42"/>
      <c r="U22" s="40" t="s">
        <v>133</v>
      </c>
      <c r="V22" s="41"/>
      <c r="W22" s="42"/>
      <c r="X22" s="43"/>
      <c r="Y22" s="44"/>
      <c r="Z22" s="45"/>
      <c r="AA22" s="224"/>
      <c r="AB22" s="225"/>
      <c r="AC22" s="226"/>
      <c r="AD22" s="204">
        <f>COUNTIF(C22:AA22,"○")</f>
        <v>0</v>
      </c>
      <c r="AE22" s="204">
        <f>COUNTIF(C22:AA22,"●")</f>
        <v>5</v>
      </c>
      <c r="AF22" s="204">
        <f>COUNTIF(C22:AA22,"△")</f>
        <v>1</v>
      </c>
      <c r="AG22" s="34">
        <f>SUM(C23,F23,I23,L23,O23,R23,U23,X23,AA23)</f>
        <v>6</v>
      </c>
      <c r="AH22" s="34">
        <f>SUM(E23,H23,K23,N23,Q23,T23,W23,Z23,AC23)</f>
        <v>15</v>
      </c>
      <c r="AI22" s="34">
        <f>AG22-AH22</f>
        <v>-9</v>
      </c>
      <c r="AJ22" s="36">
        <f>AD22*3+AF22*1</f>
        <v>1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>
        <v>1</v>
      </c>
      <c r="M23" s="12" t="s">
        <v>14</v>
      </c>
      <c r="N23" s="13">
        <v>2</v>
      </c>
      <c r="O23" s="11">
        <v>1</v>
      </c>
      <c r="P23" s="12" t="s">
        <v>14</v>
      </c>
      <c r="Q23" s="13">
        <v>1</v>
      </c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4"/>
      <c r="Y24" s="225"/>
      <c r="Z24" s="226"/>
      <c r="AA24" s="230"/>
      <c r="AB24" s="300"/>
      <c r="AC24" s="301"/>
      <c r="AD24" s="298">
        <f>COUNTIF(C24:AA24,"○")</f>
        <v>0</v>
      </c>
      <c r="AE24" s="298">
        <f>COUNTIF(C24:AA24,"●")</f>
        <v>0</v>
      </c>
      <c r="AF24" s="298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296">
        <f>AD24*3+AF24*1</f>
        <v>0</v>
      </c>
      <c r="AK24" s="38"/>
    </row>
    <row r="25" spans="1:37" ht="19.5" customHeight="1">
      <c r="A25" s="238"/>
      <c r="B25" s="23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302"/>
      <c r="AB25" s="303"/>
      <c r="AC25" s="304"/>
      <c r="AD25" s="299"/>
      <c r="AE25" s="299"/>
      <c r="AF25" s="299"/>
      <c r="AG25" s="35"/>
      <c r="AH25" s="35"/>
      <c r="AI25" s="35"/>
      <c r="AJ25" s="297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20" t="s">
        <v>63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</row>
    <row r="2" spans="1:37" ht="19.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</row>
    <row r="3" spans="34:37" ht="19.5" customHeight="1">
      <c r="AH3" s="10" t="s">
        <v>0</v>
      </c>
      <c r="AI3" s="10" t="s">
        <v>125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127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149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91" t="s">
        <v>96</v>
      </c>
      <c r="D6" s="310"/>
      <c r="E6" s="311"/>
      <c r="F6" s="240" t="s">
        <v>32</v>
      </c>
      <c r="G6" s="241"/>
      <c r="H6" s="242"/>
      <c r="I6" s="75" t="s">
        <v>98</v>
      </c>
      <c r="J6" s="305"/>
      <c r="K6" s="306"/>
      <c r="L6" s="75" t="s">
        <v>105</v>
      </c>
      <c r="M6" s="315"/>
      <c r="N6" s="316"/>
      <c r="O6" s="69" t="s">
        <v>106</v>
      </c>
      <c r="P6" s="81"/>
      <c r="Q6" s="82"/>
      <c r="R6" s="240" t="s">
        <v>100</v>
      </c>
      <c r="S6" s="241"/>
      <c r="T6" s="242"/>
      <c r="U6" s="106" t="s">
        <v>102</v>
      </c>
      <c r="V6" s="305"/>
      <c r="W6" s="306"/>
      <c r="X6" s="248" t="s">
        <v>103</v>
      </c>
      <c r="Y6" s="292"/>
      <c r="Z6" s="293"/>
      <c r="AA6" s="269"/>
      <c r="AB6" s="270"/>
      <c r="AC6" s="2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312"/>
      <c r="D7" s="313"/>
      <c r="E7" s="314"/>
      <c r="F7" s="243"/>
      <c r="G7" s="244"/>
      <c r="H7" s="245"/>
      <c r="I7" s="307"/>
      <c r="J7" s="308"/>
      <c r="K7" s="309"/>
      <c r="L7" s="317"/>
      <c r="M7" s="318"/>
      <c r="N7" s="319"/>
      <c r="O7" s="83"/>
      <c r="P7" s="84"/>
      <c r="Q7" s="85"/>
      <c r="R7" s="243"/>
      <c r="S7" s="244"/>
      <c r="T7" s="245"/>
      <c r="U7" s="307"/>
      <c r="V7" s="308"/>
      <c r="W7" s="309"/>
      <c r="X7" s="294"/>
      <c r="Y7" s="123"/>
      <c r="Z7" s="295"/>
      <c r="AA7" s="272"/>
      <c r="AB7" s="273"/>
      <c r="AC7" s="274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153</v>
      </c>
      <c r="B8" s="51"/>
      <c r="C8" s="43"/>
      <c r="D8" s="44"/>
      <c r="E8" s="45"/>
      <c r="F8" s="54" t="s">
        <v>128</v>
      </c>
      <c r="G8" s="55"/>
      <c r="H8" s="56"/>
      <c r="I8" s="54" t="s">
        <v>3</v>
      </c>
      <c r="J8" s="55"/>
      <c r="K8" s="56"/>
      <c r="L8" s="40" t="s">
        <v>150</v>
      </c>
      <c r="M8" s="41"/>
      <c r="N8" s="42"/>
      <c r="O8" s="40" t="s">
        <v>3</v>
      </c>
      <c r="P8" s="41"/>
      <c r="Q8" s="42"/>
      <c r="R8" s="40" t="s">
        <v>3</v>
      </c>
      <c r="S8" s="41"/>
      <c r="T8" s="42"/>
      <c r="U8" s="40" t="s">
        <v>3</v>
      </c>
      <c r="V8" s="41"/>
      <c r="W8" s="42"/>
      <c r="X8" s="40"/>
      <c r="Y8" s="41"/>
      <c r="Z8" s="42"/>
      <c r="AA8" s="224"/>
      <c r="AB8" s="225"/>
      <c r="AC8" s="226"/>
      <c r="AD8" s="204">
        <f>COUNTIF(C8:AA8,"○")</f>
        <v>0</v>
      </c>
      <c r="AE8" s="204">
        <f>COUNTIF(C8:AA8,"●")</f>
        <v>5</v>
      </c>
      <c r="AF8" s="204">
        <f>COUNTIF(C8:AA8,"△")</f>
        <v>1</v>
      </c>
      <c r="AG8" s="34">
        <f>SUM(C9,F9,I9,L9,O9,R9,U9,X9,AA9)</f>
        <v>2</v>
      </c>
      <c r="AH8" s="34">
        <f>SUM(E9,H9,K9,N9,Q9,T9,W9,Z9,AC9)</f>
        <v>24</v>
      </c>
      <c r="AI8" s="34">
        <f>AG8-AH8</f>
        <v>-22</v>
      </c>
      <c r="AJ8" s="36">
        <f>AD8*3+AF8*1</f>
        <v>1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>
        <v>0</v>
      </c>
      <c r="S9" s="12" t="s">
        <v>14</v>
      </c>
      <c r="T9" s="13">
        <v>8</v>
      </c>
      <c r="U9" s="11">
        <v>1</v>
      </c>
      <c r="V9" s="12" t="s">
        <v>14</v>
      </c>
      <c r="W9" s="13">
        <v>5</v>
      </c>
      <c r="X9" s="11"/>
      <c r="Y9" s="12" t="s">
        <v>33</v>
      </c>
      <c r="Z9" s="13"/>
      <c r="AA9" s="31"/>
      <c r="AB9" s="32" t="s">
        <v>33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47</v>
      </c>
      <c r="B10" s="51"/>
      <c r="C10" s="40" t="s">
        <v>126</v>
      </c>
      <c r="D10" s="41"/>
      <c r="E10" s="42"/>
      <c r="F10" s="43"/>
      <c r="G10" s="44"/>
      <c r="H10" s="45"/>
      <c r="I10" s="54" t="s">
        <v>3</v>
      </c>
      <c r="J10" s="55"/>
      <c r="K10" s="56"/>
      <c r="L10" s="40" t="s">
        <v>11</v>
      </c>
      <c r="M10" s="41"/>
      <c r="N10" s="42"/>
      <c r="O10" s="40" t="s">
        <v>11</v>
      </c>
      <c r="P10" s="41"/>
      <c r="Q10" s="42"/>
      <c r="R10" s="40"/>
      <c r="S10" s="41"/>
      <c r="T10" s="42"/>
      <c r="U10" s="54" t="s">
        <v>3</v>
      </c>
      <c r="V10" s="55"/>
      <c r="W10" s="56"/>
      <c r="X10" s="40" t="s">
        <v>3</v>
      </c>
      <c r="Y10" s="41"/>
      <c r="Z10" s="42"/>
      <c r="AA10" s="224"/>
      <c r="AB10" s="225"/>
      <c r="AC10" s="226"/>
      <c r="AD10" s="204">
        <f>COUNTIF(C10:AA10,"○")</f>
        <v>3</v>
      </c>
      <c r="AE10" s="204">
        <f>COUNTIF(C10:AA10,"●")</f>
        <v>3</v>
      </c>
      <c r="AF10" s="204">
        <f>COUNTIF(C10:AA10,"△")</f>
        <v>0</v>
      </c>
      <c r="AG10" s="34">
        <f>SUM(C11,F11,I11,L11,O11,R11,U11,X11,AA11)</f>
        <v>7</v>
      </c>
      <c r="AH10" s="34">
        <f>SUM(E11,H11,K11,N11,Q11,T11,W11,Z11,AC11)</f>
        <v>12</v>
      </c>
      <c r="AI10" s="34">
        <f>AG10-AH10</f>
        <v>-5</v>
      </c>
      <c r="AJ10" s="36">
        <f>AD10*3+AF10*1</f>
        <v>9</v>
      </c>
      <c r="AK10" s="38"/>
    </row>
    <row r="11" spans="1:37" ht="19.5" customHeight="1">
      <c r="A11" s="52"/>
      <c r="B11" s="53"/>
      <c r="C11" s="11">
        <v>1</v>
      </c>
      <c r="D11" s="12" t="s">
        <v>33</v>
      </c>
      <c r="E11" s="13">
        <v>0</v>
      </c>
      <c r="F11" s="46"/>
      <c r="G11" s="47"/>
      <c r="H11" s="48"/>
      <c r="I11" s="11">
        <v>1</v>
      </c>
      <c r="J11" s="12" t="s">
        <v>14</v>
      </c>
      <c r="K11" s="13">
        <v>2</v>
      </c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>
        <v>1</v>
      </c>
      <c r="V11" s="12" t="s">
        <v>14</v>
      </c>
      <c r="W11" s="13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97</v>
      </c>
      <c r="B12" s="51"/>
      <c r="C12" s="40" t="s">
        <v>11</v>
      </c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126</v>
      </c>
      <c r="M12" s="41"/>
      <c r="N12" s="42"/>
      <c r="O12" s="54" t="s">
        <v>3</v>
      </c>
      <c r="P12" s="55"/>
      <c r="Q12" s="56"/>
      <c r="R12" s="54" t="s">
        <v>3</v>
      </c>
      <c r="S12" s="55"/>
      <c r="T12" s="56"/>
      <c r="U12" s="40"/>
      <c r="V12" s="41"/>
      <c r="W12" s="42"/>
      <c r="X12" s="40" t="s">
        <v>3</v>
      </c>
      <c r="Y12" s="41"/>
      <c r="Z12" s="42"/>
      <c r="AA12" s="224"/>
      <c r="AB12" s="225"/>
      <c r="AC12" s="226"/>
      <c r="AD12" s="204">
        <f>COUNTIF(C12:AA12,"○")</f>
        <v>3</v>
      </c>
      <c r="AE12" s="204">
        <f>COUNTIF(C12:AA12,"●")</f>
        <v>3</v>
      </c>
      <c r="AF12" s="204">
        <f>COUNTIF(C12:AA12,"△")</f>
        <v>0</v>
      </c>
      <c r="AG12" s="34">
        <f>SUM(C13,F13,I13,L13,O13,R13,U13,X13,AA13)</f>
        <v>8</v>
      </c>
      <c r="AH12" s="34">
        <f>SUM(E13,H13,K13,N13,Q13,T13,W13,Z13,AC13)</f>
        <v>8</v>
      </c>
      <c r="AI12" s="34">
        <f>AG12-AH12</f>
        <v>0</v>
      </c>
      <c r="AJ12" s="36">
        <f>AD12*3+AF12*1</f>
        <v>9</v>
      </c>
      <c r="AK12" s="38"/>
    </row>
    <row r="13" spans="1:37" ht="19.5" customHeight="1">
      <c r="A13" s="52"/>
      <c r="B13" s="53"/>
      <c r="C13" s="11">
        <v>3</v>
      </c>
      <c r="D13" s="12" t="s">
        <v>14</v>
      </c>
      <c r="E13" s="13">
        <v>1</v>
      </c>
      <c r="F13" s="11">
        <v>2</v>
      </c>
      <c r="G13" s="12" t="s">
        <v>14</v>
      </c>
      <c r="H13" s="13">
        <v>1</v>
      </c>
      <c r="I13" s="46"/>
      <c r="J13" s="47"/>
      <c r="K13" s="48"/>
      <c r="L13" s="11">
        <v>2</v>
      </c>
      <c r="M13" s="12" t="s">
        <v>33</v>
      </c>
      <c r="N13" s="13">
        <v>1</v>
      </c>
      <c r="O13" s="11">
        <v>0</v>
      </c>
      <c r="P13" s="12" t="s">
        <v>14</v>
      </c>
      <c r="Q13" s="13">
        <v>1</v>
      </c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91</v>
      </c>
      <c r="B14" s="51"/>
      <c r="C14" s="40" t="s">
        <v>150</v>
      </c>
      <c r="D14" s="41"/>
      <c r="E14" s="42"/>
      <c r="F14" s="40" t="s">
        <v>3</v>
      </c>
      <c r="G14" s="41"/>
      <c r="H14" s="42"/>
      <c r="I14" s="54" t="s">
        <v>128</v>
      </c>
      <c r="J14" s="55"/>
      <c r="K14" s="56"/>
      <c r="L14" s="43"/>
      <c r="M14" s="44"/>
      <c r="N14" s="45"/>
      <c r="O14" s="54"/>
      <c r="P14" s="55"/>
      <c r="Q14" s="56"/>
      <c r="R14" s="40" t="s">
        <v>3</v>
      </c>
      <c r="S14" s="41"/>
      <c r="T14" s="42"/>
      <c r="U14" s="40" t="s">
        <v>5</v>
      </c>
      <c r="V14" s="41"/>
      <c r="W14" s="42"/>
      <c r="X14" s="40" t="s">
        <v>3</v>
      </c>
      <c r="Y14" s="41"/>
      <c r="Z14" s="42"/>
      <c r="AA14" s="224"/>
      <c r="AB14" s="225"/>
      <c r="AC14" s="226"/>
      <c r="AD14" s="204">
        <f>COUNTIF(C14:AA14,"○")</f>
        <v>0</v>
      </c>
      <c r="AE14" s="204">
        <f>COUNTIF(C14:AA14,"●")</f>
        <v>4</v>
      </c>
      <c r="AF14" s="204">
        <f>COUNTIF(C14:AA14,"△")</f>
        <v>2</v>
      </c>
      <c r="AG14" s="34">
        <f>SUM(C15,F15,I15,L15,O15,R15,U15,X15,AA15)</f>
        <v>1</v>
      </c>
      <c r="AH14" s="34">
        <f>SUM(E15,H15,K15,N15,Q15,T15,W15,Z15,AC15)</f>
        <v>9</v>
      </c>
      <c r="AI14" s="34">
        <f>AG14-AH14</f>
        <v>-8</v>
      </c>
      <c r="AJ14" s="36">
        <f>AD14*3+AF14*1</f>
        <v>2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46"/>
      <c r="M15" s="47"/>
      <c r="N15" s="48"/>
      <c r="O15" s="11"/>
      <c r="P15" s="12" t="s">
        <v>33</v>
      </c>
      <c r="Q15" s="13"/>
      <c r="R15" s="11">
        <v>0</v>
      </c>
      <c r="S15" s="12" t="s">
        <v>14</v>
      </c>
      <c r="T15" s="13">
        <v>3</v>
      </c>
      <c r="U15" s="11">
        <v>0</v>
      </c>
      <c r="V15" s="12" t="s">
        <v>14</v>
      </c>
      <c r="W15" s="13">
        <v>0</v>
      </c>
      <c r="X15" s="11">
        <v>0</v>
      </c>
      <c r="Y15" s="12" t="s">
        <v>14</v>
      </c>
      <c r="Z15" s="13">
        <v>2</v>
      </c>
      <c r="AA15" s="31"/>
      <c r="AB15" s="32" t="s">
        <v>33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9" ht="19.5" customHeight="1">
      <c r="A16" s="50" t="s">
        <v>154</v>
      </c>
      <c r="B16" s="51"/>
      <c r="C16" s="40" t="s">
        <v>11</v>
      </c>
      <c r="D16" s="41"/>
      <c r="E16" s="42"/>
      <c r="F16" s="54" t="s">
        <v>3</v>
      </c>
      <c r="G16" s="55"/>
      <c r="H16" s="56"/>
      <c r="I16" s="40" t="s">
        <v>11</v>
      </c>
      <c r="J16" s="41"/>
      <c r="K16" s="42"/>
      <c r="L16" s="40"/>
      <c r="M16" s="41"/>
      <c r="N16" s="42"/>
      <c r="O16" s="43"/>
      <c r="P16" s="44"/>
      <c r="Q16" s="45"/>
      <c r="R16" s="40" t="s">
        <v>126</v>
      </c>
      <c r="S16" s="41"/>
      <c r="T16" s="42"/>
      <c r="U16" s="40" t="s">
        <v>11</v>
      </c>
      <c r="V16" s="41"/>
      <c r="W16" s="42"/>
      <c r="X16" s="40" t="s">
        <v>3</v>
      </c>
      <c r="Y16" s="41"/>
      <c r="Z16" s="42"/>
      <c r="AA16" s="224"/>
      <c r="AB16" s="225"/>
      <c r="AC16" s="226"/>
      <c r="AD16" s="204">
        <f>COUNTIF(C16:AA16,"○")</f>
        <v>4</v>
      </c>
      <c r="AE16" s="204">
        <f>COUNTIF(C16:AA16,"●")</f>
        <v>2</v>
      </c>
      <c r="AF16" s="204">
        <f>COUNTIF(C16:AA16,"△")</f>
        <v>0</v>
      </c>
      <c r="AG16" s="34">
        <f>SUM(C17,F17,I17,L17,O17,R17,U17,X17,AA17)</f>
        <v>15</v>
      </c>
      <c r="AH16" s="34">
        <f>SUM(E17,H17,K17,N17,Q17,T17,W17,Z17,AC17)</f>
        <v>6</v>
      </c>
      <c r="AI16" s="34">
        <f>AG16-AH16</f>
        <v>9</v>
      </c>
      <c r="AJ16" s="36">
        <f>AD16*3+AF16*1</f>
        <v>12</v>
      </c>
      <c r="AK16" s="38"/>
      <c r="AM16" t="s">
        <v>155</v>
      </c>
    </row>
    <row r="17" spans="1:37" ht="19.5" customHeight="1">
      <c r="A17" s="52"/>
      <c r="B17" s="53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34</v>
      </c>
      <c r="N17" s="13"/>
      <c r="O17" s="46"/>
      <c r="P17" s="47"/>
      <c r="Q17" s="48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>
        <v>0</v>
      </c>
      <c r="Y17" s="12" t="s">
        <v>14</v>
      </c>
      <c r="Z17" s="13">
        <v>4</v>
      </c>
      <c r="AA17" s="31"/>
      <c r="AB17" s="32" t="s">
        <v>34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99</v>
      </c>
      <c r="B18" s="51"/>
      <c r="C18" s="40" t="s">
        <v>11</v>
      </c>
      <c r="D18" s="41"/>
      <c r="E18" s="42"/>
      <c r="F18" s="40"/>
      <c r="G18" s="41"/>
      <c r="H18" s="42"/>
      <c r="I18" s="40" t="s">
        <v>11</v>
      </c>
      <c r="J18" s="41"/>
      <c r="K18" s="42"/>
      <c r="L18" s="40" t="s">
        <v>11</v>
      </c>
      <c r="M18" s="41"/>
      <c r="N18" s="42"/>
      <c r="O18" s="40" t="s">
        <v>144</v>
      </c>
      <c r="P18" s="41"/>
      <c r="Q18" s="42"/>
      <c r="R18" s="43"/>
      <c r="S18" s="44"/>
      <c r="T18" s="45"/>
      <c r="U18" s="54" t="s">
        <v>3</v>
      </c>
      <c r="V18" s="55"/>
      <c r="W18" s="56"/>
      <c r="X18" s="40" t="s">
        <v>11</v>
      </c>
      <c r="Y18" s="41"/>
      <c r="Z18" s="42"/>
      <c r="AA18" s="224"/>
      <c r="AB18" s="225"/>
      <c r="AC18" s="226"/>
      <c r="AD18" s="204">
        <f>COUNTIF(C18:AA18,"○")</f>
        <v>4</v>
      </c>
      <c r="AE18" s="204">
        <f>COUNTIF(C18:AA18,"●")</f>
        <v>2</v>
      </c>
      <c r="AF18" s="204">
        <f>COUNTIF(C18:AA18,"△")</f>
        <v>0</v>
      </c>
      <c r="AG18" s="34">
        <f>SUM(C19,F19,I19,L19,O19,R19,U19,X19,AA19)</f>
        <v>16</v>
      </c>
      <c r="AH18" s="34">
        <f>SUM(E19,H19,K19,N19,Q19,T19,W19,Z19,AC19)</f>
        <v>6</v>
      </c>
      <c r="AI18" s="34">
        <f>AG18-AH18</f>
        <v>10</v>
      </c>
      <c r="AJ18" s="36">
        <f>AD18*3+AF18*1</f>
        <v>12</v>
      </c>
      <c r="AK18" s="38"/>
    </row>
    <row r="19" spans="1:37" ht="19.5" customHeight="1">
      <c r="A19" s="52"/>
      <c r="B19" s="53"/>
      <c r="C19" s="11">
        <v>8</v>
      </c>
      <c r="D19" s="12" t="s">
        <v>14</v>
      </c>
      <c r="E19" s="13">
        <v>0</v>
      </c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>
        <v>3</v>
      </c>
      <c r="M19" s="12" t="s">
        <v>14</v>
      </c>
      <c r="N19" s="13">
        <v>0</v>
      </c>
      <c r="O19" s="11">
        <v>0</v>
      </c>
      <c r="P19" s="12" t="s">
        <v>34</v>
      </c>
      <c r="Q19" s="13">
        <v>2</v>
      </c>
      <c r="R19" s="46"/>
      <c r="S19" s="47"/>
      <c r="T19" s="48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101</v>
      </c>
      <c r="B20" s="51"/>
      <c r="C20" s="40" t="s">
        <v>11</v>
      </c>
      <c r="D20" s="41"/>
      <c r="E20" s="42"/>
      <c r="F20" s="40" t="s">
        <v>11</v>
      </c>
      <c r="G20" s="41"/>
      <c r="H20" s="42"/>
      <c r="I20" s="40"/>
      <c r="J20" s="41"/>
      <c r="K20" s="42"/>
      <c r="L20" s="40" t="s">
        <v>5</v>
      </c>
      <c r="M20" s="41"/>
      <c r="N20" s="42"/>
      <c r="O20" s="40" t="s">
        <v>144</v>
      </c>
      <c r="P20" s="41"/>
      <c r="Q20" s="42"/>
      <c r="R20" s="40" t="s">
        <v>11</v>
      </c>
      <c r="S20" s="41"/>
      <c r="T20" s="42"/>
      <c r="U20" s="43"/>
      <c r="V20" s="44"/>
      <c r="W20" s="45"/>
      <c r="X20" s="40" t="s">
        <v>126</v>
      </c>
      <c r="Y20" s="41"/>
      <c r="Z20" s="42"/>
      <c r="AA20" s="224"/>
      <c r="AB20" s="225"/>
      <c r="AC20" s="226"/>
      <c r="AD20" s="204">
        <f>COUNTIF(C20:AA20,"○")</f>
        <v>4</v>
      </c>
      <c r="AE20" s="204">
        <f>COUNTIF(C20:AA20,"●")</f>
        <v>1</v>
      </c>
      <c r="AF20" s="204">
        <f>COUNTIF(C20:AA20,"△")</f>
        <v>1</v>
      </c>
      <c r="AG20" s="34">
        <f>SUM(C21,F21,I21,L21,O21,R21,U21,X21,AA21)</f>
        <v>13</v>
      </c>
      <c r="AH20" s="34">
        <f>SUM(E21,H21,K21,N21,Q21,T21,W21,Z21,AC21)</f>
        <v>8</v>
      </c>
      <c r="AI20" s="34">
        <f>AG20-AH20</f>
        <v>5</v>
      </c>
      <c r="AJ20" s="36">
        <f>AD20*3+AF20*1</f>
        <v>13</v>
      </c>
      <c r="AK20" s="38"/>
    </row>
    <row r="21" spans="1:37" ht="19.5" customHeight="1">
      <c r="A21" s="52"/>
      <c r="B21" s="53"/>
      <c r="C21" s="11">
        <v>5</v>
      </c>
      <c r="D21" s="12" t="s">
        <v>14</v>
      </c>
      <c r="E21" s="13">
        <v>1</v>
      </c>
      <c r="F21" s="11">
        <v>4</v>
      </c>
      <c r="G21" s="12" t="s">
        <v>14</v>
      </c>
      <c r="H21" s="13">
        <v>1</v>
      </c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46"/>
      <c r="V21" s="47"/>
      <c r="W21" s="48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104</v>
      </c>
      <c r="B22" s="51"/>
      <c r="C22" s="40"/>
      <c r="D22" s="41"/>
      <c r="E22" s="42"/>
      <c r="F22" s="40" t="s">
        <v>11</v>
      </c>
      <c r="G22" s="41"/>
      <c r="H22" s="42"/>
      <c r="I22" s="40" t="s">
        <v>11</v>
      </c>
      <c r="J22" s="41"/>
      <c r="K22" s="42"/>
      <c r="L22" s="40" t="s">
        <v>11</v>
      </c>
      <c r="M22" s="41"/>
      <c r="N22" s="42"/>
      <c r="O22" s="40" t="s">
        <v>11</v>
      </c>
      <c r="P22" s="41"/>
      <c r="Q22" s="42"/>
      <c r="R22" s="54" t="s">
        <v>3</v>
      </c>
      <c r="S22" s="55"/>
      <c r="T22" s="56"/>
      <c r="U22" s="54" t="s">
        <v>128</v>
      </c>
      <c r="V22" s="55"/>
      <c r="W22" s="56"/>
      <c r="X22" s="43"/>
      <c r="Y22" s="44"/>
      <c r="Z22" s="45"/>
      <c r="AA22" s="224"/>
      <c r="AB22" s="225"/>
      <c r="AC22" s="226"/>
      <c r="AD22" s="204">
        <f>COUNTIF(C22:AA22,"○")</f>
        <v>4</v>
      </c>
      <c r="AE22" s="204">
        <f>COUNTIF(C22:AA22,"●")</f>
        <v>2</v>
      </c>
      <c r="AF22" s="204">
        <f>COUNTIF(C22:AA22,"△")</f>
        <v>0</v>
      </c>
      <c r="AG22" s="34">
        <f>SUM(C23,F23,I23,L23,O23,R23,U23,X23,AA23)</f>
        <v>15</v>
      </c>
      <c r="AH22" s="34">
        <f>SUM(E23,H23,K23,N23,Q23,T23,W23,Z23,AC23)</f>
        <v>4</v>
      </c>
      <c r="AI22" s="34">
        <f>AG22-AH22</f>
        <v>11</v>
      </c>
      <c r="AJ22" s="36">
        <f>AD22*3+AF22*1</f>
        <v>12</v>
      </c>
      <c r="AK22" s="38"/>
    </row>
    <row r="23" spans="1:37" ht="19.5" customHeight="1">
      <c r="A23" s="52"/>
      <c r="B23" s="53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>
        <v>2</v>
      </c>
      <c r="M23" s="12" t="s">
        <v>14</v>
      </c>
      <c r="N23" s="13">
        <v>0</v>
      </c>
      <c r="O23" s="11">
        <v>4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46"/>
      <c r="Y23" s="47"/>
      <c r="Z23" s="48"/>
      <c r="AA23" s="31"/>
      <c r="AB23" s="32" t="s">
        <v>34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7"/>
      <c r="Y24" s="228"/>
      <c r="Z24" s="229"/>
      <c r="AA24" s="230"/>
      <c r="AB24" s="231"/>
      <c r="AC24" s="232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38"/>
      <c r="B25" s="239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33"/>
      <c r="AB25" s="234"/>
      <c r="AC25" s="235"/>
      <c r="AD25" s="204"/>
      <c r="AE25" s="204"/>
      <c r="AF25" s="204"/>
      <c r="AG25" s="35"/>
      <c r="AH25" s="35"/>
      <c r="AI25" s="35"/>
      <c r="AJ25" s="37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2014-10-21T13:21:46Z</dcterms:modified>
  <cp:category/>
  <cp:version/>
  <cp:contentType/>
  <cp:contentStatus/>
</cp:coreProperties>
</file>