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下野杯" sheetId="1" r:id="rId1"/>
  </sheets>
  <definedNames/>
  <calcPr fullCalcOnLoad="1"/>
</workbook>
</file>

<file path=xl/sharedStrings.xml><?xml version="1.0" encoding="utf-8"?>
<sst xmlns="http://schemas.openxmlformats.org/spreadsheetml/2006/main" count="137" uniqueCount="36">
  <si>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</si>
  <si>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</si>
  <si>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</si>
  <si>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</si>
  <si>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</si>
  <si>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</si>
  <si>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</si>
  <si>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</si>
  <si>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得失点差</t>
  </si>
  <si>
    <t>順位</t>
  </si>
  <si>
    <t>●</t>
  </si>
  <si>
    <t>△</t>
  </si>
  <si>
    <t>－</t>
  </si>
  <si>
    <t>宇都宮市役所
サッカー部</t>
  </si>
  <si>
    <t>東京電力栃木支店サッカー部</t>
  </si>
  <si>
    <t>宇都宮市役所</t>
  </si>
  <si>
    <t>東電栃木</t>
  </si>
  <si>
    <t>－</t>
  </si>
  <si>
    <t>宇都宮大学サッカー部</t>
  </si>
  <si>
    <t>帝京大学宇都宮キャンパスサッカー部</t>
  </si>
  <si>
    <t>作新学院大学サッカー部</t>
  </si>
  <si>
    <t>宇都宮フットボールクラブ</t>
  </si>
  <si>
    <t>ＪＢＵＳ宇都宮サッカークラブ</t>
  </si>
  <si>
    <t>揚茜クラブ</t>
  </si>
  <si>
    <t>宇都宮大</t>
  </si>
  <si>
    <t>作新大</t>
  </si>
  <si>
    <t>帝京大</t>
  </si>
  <si>
    <t>宇都宮ＦＣ</t>
  </si>
  <si>
    <t>ＪＢＵＳ</t>
  </si>
  <si>
    <t>揚　茜</t>
  </si>
  <si>
    <t>第44回下野杯争奪宇都宮社会人サッカー選手権大会勝敗表</t>
  </si>
  <si>
    <t>△</t>
  </si>
  <si>
    <t>○</t>
  </si>
  <si>
    <t>●</t>
  </si>
  <si>
    <t>－</t>
  </si>
  <si>
    <t>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</si>
</sst>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0" fontId="8" fillId="0" borderId="21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0" fillId="0" borderId="22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1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0" fillId="0" borderId="21" xfId="0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56" fontId="0" fillId="0" borderId="23" xfId="0" applyNumberFormat="1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0" fontId="0" fillId="0" borderId="26" xfId="6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56" fontId="0" fillId="0" borderId="23" xfId="0" applyNumberFormat="1" applyFill="1" applyBorder="1" applyAlignment="1">
      <alignment horizontal="center" vertical="center"/>
    </xf>
    <xf numFmtId="56" fontId="0" fillId="0" borderId="24" xfId="0" applyNumberFormat="1" applyFill="1" applyBorder="1" applyAlignment="1">
      <alignment horizontal="center" vertical="center"/>
    </xf>
    <xf numFmtId="56" fontId="0" fillId="0" borderId="2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56" fontId="0" fillId="0" borderId="14" xfId="0" applyNumberFormat="1" applyFill="1" applyBorder="1" applyAlignment="1">
      <alignment horizontal="center" vertical="center"/>
    </xf>
    <xf numFmtId="56" fontId="0" fillId="0" borderId="21" xfId="0" applyNumberFormat="1" applyFont="1" applyFill="1" applyBorder="1" applyAlignment="1">
      <alignment horizontal="center" vertical="center"/>
    </xf>
    <xf numFmtId="56" fontId="0" fillId="0" borderId="16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56" fontId="17" fillId="0" borderId="14" xfId="0" applyNumberFormat="1" applyFont="1" applyFill="1" applyBorder="1" applyAlignment="1">
      <alignment horizontal="center" vertical="center"/>
    </xf>
    <xf numFmtId="56" fontId="17" fillId="0" borderId="21" xfId="0" applyNumberFormat="1" applyFont="1" applyFill="1" applyBorder="1" applyAlignment="1">
      <alignment horizontal="center" vertical="center"/>
    </xf>
    <xf numFmtId="56" fontId="17" fillId="0" borderId="16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56" fontId="17" fillId="0" borderId="23" xfId="0" applyNumberFormat="1" applyFont="1" applyFill="1" applyBorder="1" applyAlignment="1">
      <alignment horizontal="center" vertical="center"/>
    </xf>
    <xf numFmtId="56" fontId="17" fillId="0" borderId="24" xfId="0" applyNumberFormat="1" applyFont="1" applyFill="1" applyBorder="1" applyAlignment="1">
      <alignment horizontal="center" vertical="center"/>
    </xf>
    <xf numFmtId="56" fontId="17" fillId="0" borderId="2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zoomScale="91" zoomScaleNormal="91" zoomScalePageLayoutView="0" workbookViewId="0" topLeftCell="A1">
      <selection activeCell="A1" sqref="A1:AM3"/>
    </sheetView>
  </sheetViews>
  <sheetFormatPr defaultColWidth="9.00390625" defaultRowHeight="13.5"/>
  <cols>
    <col min="1" max="1" width="1.12109375" style="0" customWidth="1"/>
    <col min="2" max="2" width="16.25390625" style="0" customWidth="1"/>
    <col min="3" max="3" width="16.625" style="0" customWidth="1"/>
    <col min="4" max="4" width="1.12109375" style="0" customWidth="1"/>
    <col min="5" max="22" width="3.625" style="0" customWidth="1"/>
    <col min="23" max="31" width="3.00390625" style="0" hidden="1" customWidth="1"/>
    <col min="32" max="39" width="5.125" style="0" customWidth="1"/>
    <col min="40" max="40" width="5.625" style="0" customWidth="1"/>
  </cols>
  <sheetData>
    <row r="1" spans="1:39" ht="19.5" customHeight="1">
      <c r="A1" s="34" t="s">
        <v>30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39" ht="19.5" customHeight="1">
      <c r="A2" s="34"/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39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36:39" ht="19.5" customHeight="1">
      <c r="AJ4" s="10" t="s">
        <v>0</v>
      </c>
      <c r="AK4" s="10" t="s">
        <v>1</v>
      </c>
      <c r="AL4" s="1" t="s">
        <v>2</v>
      </c>
      <c r="AM4" s="10">
        <v>3</v>
      </c>
    </row>
    <row r="5" spans="8:39" ht="19.5" customHeight="1">
      <c r="H5" s="36"/>
      <c r="I5" s="2"/>
      <c r="J5" s="2"/>
      <c r="K5" s="38"/>
      <c r="L5" s="3"/>
      <c r="M5" s="3"/>
      <c r="N5" s="40"/>
      <c r="O5" s="4"/>
      <c r="P5" s="4"/>
      <c r="Q5" s="42"/>
      <c r="R5" s="5"/>
      <c r="S5" s="5"/>
      <c r="T5" s="38"/>
      <c r="U5" s="3"/>
      <c r="V5" s="3"/>
      <c r="W5" s="40"/>
      <c r="X5" s="4"/>
      <c r="Y5" s="4"/>
      <c r="Z5" s="40"/>
      <c r="AA5" s="4"/>
      <c r="AB5" s="4"/>
      <c r="AC5" s="38"/>
      <c r="AD5" s="3"/>
      <c r="AE5" s="3"/>
      <c r="AJ5" s="10" t="s">
        <v>3</v>
      </c>
      <c r="AK5" s="10" t="s">
        <v>10</v>
      </c>
      <c r="AL5" s="1" t="s">
        <v>2</v>
      </c>
      <c r="AM5" s="10">
        <v>0</v>
      </c>
    </row>
    <row r="6" spans="8:39" ht="19.5" customHeight="1">
      <c r="H6" s="37"/>
      <c r="I6" s="6"/>
      <c r="J6" s="6"/>
      <c r="K6" s="39"/>
      <c r="L6" s="7"/>
      <c r="M6" s="7"/>
      <c r="N6" s="41"/>
      <c r="O6" s="8"/>
      <c r="P6" s="8"/>
      <c r="Q6" s="43"/>
      <c r="R6" s="9"/>
      <c r="S6" s="9"/>
      <c r="T6" s="39"/>
      <c r="U6" s="7"/>
      <c r="V6" s="7"/>
      <c r="W6" s="41"/>
      <c r="X6" s="8"/>
      <c r="Y6" s="8"/>
      <c r="Z6" s="41"/>
      <c r="AA6" s="8"/>
      <c r="AB6" s="8"/>
      <c r="AC6" s="39"/>
      <c r="AD6" s="7"/>
      <c r="AE6" s="3"/>
      <c r="AJ6" s="10" t="s">
        <v>4</v>
      </c>
      <c r="AK6" s="10" t="s">
        <v>11</v>
      </c>
      <c r="AL6" s="1" t="s">
        <v>2</v>
      </c>
      <c r="AM6" s="10">
        <v>1</v>
      </c>
    </row>
    <row r="7" spans="1:39" ht="25.5" customHeight="1">
      <c r="A7" s="44" t="s">
        <v>5</v>
      </c>
      <c r="B7" s="32"/>
      <c r="C7" s="32"/>
      <c r="D7" s="33"/>
      <c r="E7" s="52" t="s">
        <v>24</v>
      </c>
      <c r="F7" s="65"/>
      <c r="G7" s="66"/>
      <c r="H7" s="70" t="s">
        <v>25</v>
      </c>
      <c r="I7" s="71"/>
      <c r="J7" s="72"/>
      <c r="K7" s="46" t="s">
        <v>26</v>
      </c>
      <c r="L7" s="47"/>
      <c r="M7" s="48"/>
      <c r="N7" s="46" t="s">
        <v>27</v>
      </c>
      <c r="O7" s="47"/>
      <c r="P7" s="48"/>
      <c r="Q7" s="52" t="s">
        <v>28</v>
      </c>
      <c r="R7" s="47"/>
      <c r="S7" s="48"/>
      <c r="T7" s="52" t="s">
        <v>29</v>
      </c>
      <c r="U7" s="53"/>
      <c r="V7" s="54"/>
      <c r="W7" s="58" t="s">
        <v>15</v>
      </c>
      <c r="X7" s="59"/>
      <c r="Y7" s="60"/>
      <c r="Z7" s="46" t="s">
        <v>16</v>
      </c>
      <c r="AA7" s="65"/>
      <c r="AB7" s="66"/>
      <c r="AC7" s="46"/>
      <c r="AD7" s="76"/>
      <c r="AE7" s="77"/>
      <c r="AF7" s="64" t="s">
        <v>0</v>
      </c>
      <c r="AG7" s="64" t="s">
        <v>3</v>
      </c>
      <c r="AH7" s="64" t="s">
        <v>4</v>
      </c>
      <c r="AI7" s="64" t="s">
        <v>6</v>
      </c>
      <c r="AJ7" s="64" t="s">
        <v>7</v>
      </c>
      <c r="AK7" s="83" t="s">
        <v>8</v>
      </c>
      <c r="AL7" s="44" t="s">
        <v>2</v>
      </c>
      <c r="AM7" s="30" t="s">
        <v>9</v>
      </c>
    </row>
    <row r="8" spans="1:39" ht="25.5" customHeight="1">
      <c r="A8" s="45"/>
      <c r="B8" s="28"/>
      <c r="C8" s="28"/>
      <c r="D8" s="27"/>
      <c r="E8" s="67"/>
      <c r="F8" s="68"/>
      <c r="G8" s="69"/>
      <c r="H8" s="73"/>
      <c r="I8" s="74"/>
      <c r="J8" s="75"/>
      <c r="K8" s="49"/>
      <c r="L8" s="50"/>
      <c r="M8" s="51"/>
      <c r="N8" s="49"/>
      <c r="O8" s="50"/>
      <c r="P8" s="51"/>
      <c r="Q8" s="49"/>
      <c r="R8" s="50"/>
      <c r="S8" s="51"/>
      <c r="T8" s="55"/>
      <c r="U8" s="56"/>
      <c r="V8" s="57"/>
      <c r="W8" s="61"/>
      <c r="X8" s="62"/>
      <c r="Y8" s="63"/>
      <c r="Z8" s="67"/>
      <c r="AA8" s="68"/>
      <c r="AB8" s="69"/>
      <c r="AC8" s="78"/>
      <c r="AD8" s="79"/>
      <c r="AE8" s="80"/>
      <c r="AF8" s="29"/>
      <c r="AG8" s="29"/>
      <c r="AH8" s="29"/>
      <c r="AI8" s="29"/>
      <c r="AJ8" s="29"/>
      <c r="AK8" s="84"/>
      <c r="AL8" s="45"/>
      <c r="AM8" s="31"/>
    </row>
    <row r="9" spans="1:39" ht="25.5" customHeight="1">
      <c r="A9" s="23"/>
      <c r="B9" s="81" t="s">
        <v>18</v>
      </c>
      <c r="C9" s="82"/>
      <c r="D9" s="25"/>
      <c r="E9" s="98"/>
      <c r="F9" s="99"/>
      <c r="G9" s="100"/>
      <c r="H9" s="85" t="s">
        <v>31</v>
      </c>
      <c r="I9" s="86"/>
      <c r="J9" s="87"/>
      <c r="K9" s="85" t="s">
        <v>32</v>
      </c>
      <c r="L9" s="86"/>
      <c r="M9" s="87"/>
      <c r="N9" s="85" t="s">
        <v>33</v>
      </c>
      <c r="O9" s="86"/>
      <c r="P9" s="87"/>
      <c r="Q9" s="85" t="s">
        <v>33</v>
      </c>
      <c r="R9" s="86"/>
      <c r="S9" s="87"/>
      <c r="T9" s="91" t="s">
        <v>35</v>
      </c>
      <c r="U9" s="86"/>
      <c r="V9" s="87"/>
      <c r="W9" s="85"/>
      <c r="X9" s="86"/>
      <c r="Y9" s="87"/>
      <c r="Z9" s="85"/>
      <c r="AA9" s="86"/>
      <c r="AB9" s="87"/>
      <c r="AC9" s="91"/>
      <c r="AD9" s="92"/>
      <c r="AE9" s="93"/>
      <c r="AF9" s="88">
        <f>COUNTIF(E9:AC9,"○")</f>
        <v>1</v>
      </c>
      <c r="AG9" s="88">
        <f>COUNTIF(E9:AC9,"●")</f>
        <v>3</v>
      </c>
      <c r="AH9" s="88">
        <f>COUNTIF(E9:AC9,"△")</f>
        <v>1</v>
      </c>
      <c r="AI9" s="89">
        <f>SUM(E10,H10,K10,N10,Q10,T10,W10,Z10,AC10)</f>
        <v>8</v>
      </c>
      <c r="AJ9" s="89">
        <f>SUM(G10,J10,M10,P10,S10,V10,Y10,AB10,AE10)</f>
        <v>13</v>
      </c>
      <c r="AK9" s="89">
        <f>AI9-AJ9</f>
        <v>-5</v>
      </c>
      <c r="AL9" s="94">
        <f>AF9*3+AH9*1</f>
        <v>4</v>
      </c>
      <c r="AM9" s="96">
        <v>5</v>
      </c>
    </row>
    <row r="10" spans="1:39" ht="25.5" customHeight="1">
      <c r="A10" s="24"/>
      <c r="B10" s="43"/>
      <c r="C10" s="43"/>
      <c r="D10" s="26"/>
      <c r="E10" s="101"/>
      <c r="F10" s="102"/>
      <c r="G10" s="103"/>
      <c r="H10" s="20">
        <v>1</v>
      </c>
      <c r="I10" s="21" t="s">
        <v>34</v>
      </c>
      <c r="J10" s="22">
        <v>1</v>
      </c>
      <c r="K10" s="20">
        <v>3</v>
      </c>
      <c r="L10" s="21" t="s">
        <v>34</v>
      </c>
      <c r="M10" s="22">
        <v>0</v>
      </c>
      <c r="N10" s="20">
        <v>2</v>
      </c>
      <c r="O10" s="21" t="s">
        <v>34</v>
      </c>
      <c r="P10" s="22">
        <v>5</v>
      </c>
      <c r="Q10" s="20">
        <v>2</v>
      </c>
      <c r="R10" s="21" t="s">
        <v>34</v>
      </c>
      <c r="S10" s="22">
        <v>4</v>
      </c>
      <c r="T10" s="20">
        <v>0</v>
      </c>
      <c r="U10" s="21" t="s">
        <v>34</v>
      </c>
      <c r="V10" s="22">
        <v>3</v>
      </c>
      <c r="W10" s="20"/>
      <c r="X10" s="21" t="s">
        <v>17</v>
      </c>
      <c r="Y10" s="22"/>
      <c r="Z10" s="20"/>
      <c r="AA10" s="21" t="s">
        <v>17</v>
      </c>
      <c r="AB10" s="22"/>
      <c r="AC10" s="11"/>
      <c r="AD10" s="12" t="s">
        <v>12</v>
      </c>
      <c r="AE10" s="13"/>
      <c r="AF10" s="88"/>
      <c r="AG10" s="88"/>
      <c r="AH10" s="88"/>
      <c r="AI10" s="90"/>
      <c r="AJ10" s="90"/>
      <c r="AK10" s="90"/>
      <c r="AL10" s="95"/>
      <c r="AM10" s="97"/>
    </row>
    <row r="11" spans="1:39" ht="25.5" customHeight="1">
      <c r="A11" s="23"/>
      <c r="B11" s="81" t="s">
        <v>20</v>
      </c>
      <c r="C11" s="82"/>
      <c r="D11" s="25"/>
      <c r="E11" s="85" t="s">
        <v>31</v>
      </c>
      <c r="F11" s="86"/>
      <c r="G11" s="87"/>
      <c r="H11" s="98"/>
      <c r="I11" s="99"/>
      <c r="J11" s="100"/>
      <c r="K11" s="91" t="s">
        <v>1</v>
      </c>
      <c r="L11" s="86"/>
      <c r="M11" s="87"/>
      <c r="N11" s="85" t="s">
        <v>33</v>
      </c>
      <c r="O11" s="86"/>
      <c r="P11" s="87"/>
      <c r="Q11" s="85" t="s">
        <v>33</v>
      </c>
      <c r="R11" s="86"/>
      <c r="S11" s="87"/>
      <c r="T11" s="85" t="s">
        <v>32</v>
      </c>
      <c r="U11" s="86"/>
      <c r="V11" s="87"/>
      <c r="W11" s="85"/>
      <c r="X11" s="86"/>
      <c r="Y11" s="87"/>
      <c r="Z11" s="85"/>
      <c r="AA11" s="86"/>
      <c r="AB11" s="87"/>
      <c r="AC11" s="91"/>
      <c r="AD11" s="92"/>
      <c r="AE11" s="93"/>
      <c r="AF11" s="88">
        <f>COUNTIF(E11:AC11,"○")</f>
        <v>2</v>
      </c>
      <c r="AG11" s="88">
        <f>COUNTIF(E11:AC11,"●")</f>
        <v>2</v>
      </c>
      <c r="AH11" s="88">
        <f>COUNTIF(E11:AC11,"△")</f>
        <v>1</v>
      </c>
      <c r="AI11" s="89">
        <f>SUM(E12,H12,K12,N12,Q12,T12,W12,Z12,AC12)</f>
        <v>9</v>
      </c>
      <c r="AJ11" s="89">
        <f>SUM(G12,J12,M12,P12,S12,V12,Y12,AB12,AE12)</f>
        <v>9</v>
      </c>
      <c r="AK11" s="89">
        <f>AI11-AJ11</f>
        <v>0</v>
      </c>
      <c r="AL11" s="94">
        <f>AF11*3+AH11*1</f>
        <v>7</v>
      </c>
      <c r="AM11" s="96">
        <v>3</v>
      </c>
    </row>
    <row r="12" spans="1:39" ht="25.5" customHeight="1">
      <c r="A12" s="24"/>
      <c r="B12" s="43"/>
      <c r="C12" s="43"/>
      <c r="D12" s="26"/>
      <c r="E12" s="20">
        <v>1</v>
      </c>
      <c r="F12" s="21" t="s">
        <v>34</v>
      </c>
      <c r="G12" s="22">
        <v>1</v>
      </c>
      <c r="H12" s="101"/>
      <c r="I12" s="102"/>
      <c r="J12" s="103"/>
      <c r="K12" s="20">
        <v>3</v>
      </c>
      <c r="L12" s="21" t="s">
        <v>34</v>
      </c>
      <c r="M12" s="22">
        <v>0</v>
      </c>
      <c r="N12" s="20">
        <v>1</v>
      </c>
      <c r="O12" s="21" t="s">
        <v>34</v>
      </c>
      <c r="P12" s="22">
        <v>2</v>
      </c>
      <c r="Q12" s="20">
        <v>1</v>
      </c>
      <c r="R12" s="21" t="s">
        <v>34</v>
      </c>
      <c r="S12" s="22">
        <v>4</v>
      </c>
      <c r="T12" s="20">
        <v>3</v>
      </c>
      <c r="U12" s="21" t="s">
        <v>34</v>
      </c>
      <c r="V12" s="22">
        <v>2</v>
      </c>
      <c r="W12" s="20"/>
      <c r="X12" s="21" t="s">
        <v>17</v>
      </c>
      <c r="Y12" s="22"/>
      <c r="Z12" s="20"/>
      <c r="AA12" s="21" t="s">
        <v>17</v>
      </c>
      <c r="AB12" s="22"/>
      <c r="AC12" s="11"/>
      <c r="AD12" s="12" t="s">
        <v>12</v>
      </c>
      <c r="AE12" s="13"/>
      <c r="AF12" s="88"/>
      <c r="AG12" s="88"/>
      <c r="AH12" s="88"/>
      <c r="AI12" s="90"/>
      <c r="AJ12" s="90"/>
      <c r="AK12" s="90"/>
      <c r="AL12" s="95"/>
      <c r="AM12" s="97"/>
    </row>
    <row r="13" spans="1:39" ht="25.5" customHeight="1">
      <c r="A13" s="23"/>
      <c r="B13" s="81" t="s">
        <v>19</v>
      </c>
      <c r="C13" s="82"/>
      <c r="D13" s="25"/>
      <c r="E13" s="85" t="s">
        <v>33</v>
      </c>
      <c r="F13" s="86"/>
      <c r="G13" s="87"/>
      <c r="H13" s="104" t="s">
        <v>10</v>
      </c>
      <c r="I13" s="105"/>
      <c r="J13" s="106"/>
      <c r="K13" s="98"/>
      <c r="L13" s="99"/>
      <c r="M13" s="100"/>
      <c r="N13" s="85" t="s">
        <v>33</v>
      </c>
      <c r="O13" s="86"/>
      <c r="P13" s="87"/>
      <c r="Q13" s="85" t="s">
        <v>33</v>
      </c>
      <c r="R13" s="86"/>
      <c r="S13" s="87"/>
      <c r="T13" s="85" t="s">
        <v>33</v>
      </c>
      <c r="U13" s="86"/>
      <c r="V13" s="87"/>
      <c r="W13" s="85"/>
      <c r="X13" s="86"/>
      <c r="Y13" s="87"/>
      <c r="Z13" s="85"/>
      <c r="AA13" s="86"/>
      <c r="AB13" s="87"/>
      <c r="AC13" s="91"/>
      <c r="AD13" s="92"/>
      <c r="AE13" s="93"/>
      <c r="AF13" s="88">
        <f>COUNTIF(E13:AC13,"○")</f>
        <v>0</v>
      </c>
      <c r="AG13" s="88">
        <f>COUNTIF(E13:AC13,"●")</f>
        <v>5</v>
      </c>
      <c r="AH13" s="88">
        <f>COUNTIF(E13:AC13,"△")</f>
        <v>0</v>
      </c>
      <c r="AI13" s="89">
        <f>SUM(E14,H14,K14,N14,Q14,T14,W14,Z14,AC14)</f>
        <v>1</v>
      </c>
      <c r="AJ13" s="89">
        <f>SUM(G14,J14,M14,P14,S14,V14,Y14,AB14,AE14)</f>
        <v>29</v>
      </c>
      <c r="AK13" s="89">
        <f>AI13-AJ13</f>
        <v>-28</v>
      </c>
      <c r="AL13" s="94">
        <f>AF13*3+AH13*1</f>
        <v>0</v>
      </c>
      <c r="AM13" s="96">
        <v>6</v>
      </c>
    </row>
    <row r="14" spans="1:39" ht="25.5" customHeight="1">
      <c r="A14" s="24"/>
      <c r="B14" s="43"/>
      <c r="C14" s="43"/>
      <c r="D14" s="26"/>
      <c r="E14" s="20">
        <v>0</v>
      </c>
      <c r="F14" s="21" t="s">
        <v>34</v>
      </c>
      <c r="G14" s="22">
        <v>3</v>
      </c>
      <c r="H14" s="20">
        <v>0</v>
      </c>
      <c r="I14" s="21" t="s">
        <v>34</v>
      </c>
      <c r="J14" s="22">
        <v>3</v>
      </c>
      <c r="K14" s="101"/>
      <c r="L14" s="102"/>
      <c r="M14" s="103"/>
      <c r="N14" s="20">
        <v>0</v>
      </c>
      <c r="O14" s="21" t="s">
        <v>34</v>
      </c>
      <c r="P14" s="22">
        <v>7</v>
      </c>
      <c r="Q14" s="20">
        <v>1</v>
      </c>
      <c r="R14" s="21" t="s">
        <v>34</v>
      </c>
      <c r="S14" s="22">
        <v>13</v>
      </c>
      <c r="T14" s="20">
        <v>0</v>
      </c>
      <c r="U14" s="21" t="s">
        <v>34</v>
      </c>
      <c r="V14" s="22">
        <v>3</v>
      </c>
      <c r="W14" s="20"/>
      <c r="X14" s="21" t="s">
        <v>17</v>
      </c>
      <c r="Y14" s="22"/>
      <c r="Z14" s="20"/>
      <c r="AA14" s="21" t="s">
        <v>17</v>
      </c>
      <c r="AB14" s="22"/>
      <c r="AC14" s="11"/>
      <c r="AD14" s="12" t="s">
        <v>12</v>
      </c>
      <c r="AE14" s="13"/>
      <c r="AF14" s="88"/>
      <c r="AG14" s="88"/>
      <c r="AH14" s="88"/>
      <c r="AI14" s="90"/>
      <c r="AJ14" s="90"/>
      <c r="AK14" s="90"/>
      <c r="AL14" s="95"/>
      <c r="AM14" s="97"/>
    </row>
    <row r="15" spans="1:39" ht="25.5" customHeight="1">
      <c r="A15" s="23"/>
      <c r="B15" s="81" t="s">
        <v>21</v>
      </c>
      <c r="C15" s="82"/>
      <c r="D15" s="25"/>
      <c r="E15" s="107" t="s">
        <v>32</v>
      </c>
      <c r="F15" s="105"/>
      <c r="G15" s="106"/>
      <c r="H15" s="85" t="s">
        <v>32</v>
      </c>
      <c r="I15" s="86"/>
      <c r="J15" s="87"/>
      <c r="K15" s="107" t="s">
        <v>32</v>
      </c>
      <c r="L15" s="105"/>
      <c r="M15" s="106"/>
      <c r="N15" s="98"/>
      <c r="O15" s="99"/>
      <c r="P15" s="100"/>
      <c r="Q15" s="107" t="s">
        <v>32</v>
      </c>
      <c r="R15" s="105"/>
      <c r="S15" s="106"/>
      <c r="T15" s="85" t="s">
        <v>32</v>
      </c>
      <c r="U15" s="86"/>
      <c r="V15" s="87"/>
      <c r="W15" s="85"/>
      <c r="X15" s="86"/>
      <c r="Y15" s="87"/>
      <c r="Z15" s="85"/>
      <c r="AA15" s="86"/>
      <c r="AB15" s="87"/>
      <c r="AC15" s="91"/>
      <c r="AD15" s="92"/>
      <c r="AE15" s="93"/>
      <c r="AF15" s="88">
        <f>COUNTIF(E15:AC15,"○")</f>
        <v>5</v>
      </c>
      <c r="AG15" s="88">
        <f>COUNTIF(E15:AC15,"●")</f>
        <v>0</v>
      </c>
      <c r="AH15" s="88">
        <f>COUNTIF(E15:AC15,"△")</f>
        <v>0</v>
      </c>
      <c r="AI15" s="89">
        <f>SUM(E16,H16,K16,N16,Q16,T16,W16,Z16,AC16)</f>
        <v>17</v>
      </c>
      <c r="AJ15" s="89">
        <f>SUM(G16,J16,M16,P16,S16,V16,Y16,AB16,AE16)</f>
        <v>3</v>
      </c>
      <c r="AK15" s="89">
        <f>AI15-AJ15</f>
        <v>14</v>
      </c>
      <c r="AL15" s="94">
        <f>AF15*3+AH15*1</f>
        <v>15</v>
      </c>
      <c r="AM15" s="96">
        <v>1</v>
      </c>
    </row>
    <row r="16" spans="1:39" ht="25.5" customHeight="1">
      <c r="A16" s="24"/>
      <c r="B16" s="43"/>
      <c r="C16" s="43"/>
      <c r="D16" s="26"/>
      <c r="E16" s="20">
        <v>5</v>
      </c>
      <c r="F16" s="21" t="s">
        <v>34</v>
      </c>
      <c r="G16" s="22">
        <v>2</v>
      </c>
      <c r="H16" s="20">
        <v>2</v>
      </c>
      <c r="I16" s="21" t="s">
        <v>34</v>
      </c>
      <c r="J16" s="22">
        <v>1</v>
      </c>
      <c r="K16" s="20">
        <v>7</v>
      </c>
      <c r="L16" s="21" t="s">
        <v>34</v>
      </c>
      <c r="M16" s="22">
        <v>0</v>
      </c>
      <c r="N16" s="101"/>
      <c r="O16" s="102"/>
      <c r="P16" s="103"/>
      <c r="Q16" s="20">
        <v>1</v>
      </c>
      <c r="R16" s="21" t="s">
        <v>34</v>
      </c>
      <c r="S16" s="22">
        <v>0</v>
      </c>
      <c r="T16" s="20">
        <v>2</v>
      </c>
      <c r="U16" s="21" t="s">
        <v>34</v>
      </c>
      <c r="V16" s="22">
        <v>0</v>
      </c>
      <c r="W16" s="20"/>
      <c r="X16" s="21" t="s">
        <v>17</v>
      </c>
      <c r="Y16" s="22"/>
      <c r="Z16" s="20"/>
      <c r="AA16" s="21" t="s">
        <v>17</v>
      </c>
      <c r="AB16" s="22"/>
      <c r="AC16" s="11"/>
      <c r="AD16" s="12" t="s">
        <v>12</v>
      </c>
      <c r="AE16" s="13"/>
      <c r="AF16" s="88"/>
      <c r="AG16" s="88"/>
      <c r="AH16" s="88"/>
      <c r="AI16" s="90"/>
      <c r="AJ16" s="90"/>
      <c r="AK16" s="90"/>
      <c r="AL16" s="95"/>
      <c r="AM16" s="97"/>
    </row>
    <row r="17" spans="1:39" ht="25.5" customHeight="1">
      <c r="A17" s="23"/>
      <c r="B17" s="81" t="s">
        <v>22</v>
      </c>
      <c r="C17" s="82"/>
      <c r="D17" s="25"/>
      <c r="E17" s="85" t="s">
        <v>32</v>
      </c>
      <c r="F17" s="86"/>
      <c r="G17" s="87"/>
      <c r="H17" s="85" t="s">
        <v>32</v>
      </c>
      <c r="I17" s="86"/>
      <c r="J17" s="87"/>
      <c r="K17" s="85" t="s">
        <v>32</v>
      </c>
      <c r="L17" s="86"/>
      <c r="M17" s="87"/>
      <c r="N17" s="85" t="s">
        <v>33</v>
      </c>
      <c r="O17" s="86"/>
      <c r="P17" s="87"/>
      <c r="Q17" s="98"/>
      <c r="R17" s="99"/>
      <c r="S17" s="100"/>
      <c r="T17" s="107" t="s">
        <v>32</v>
      </c>
      <c r="U17" s="105"/>
      <c r="V17" s="106"/>
      <c r="W17" s="85"/>
      <c r="X17" s="86"/>
      <c r="Y17" s="87"/>
      <c r="Z17" s="85"/>
      <c r="AA17" s="86"/>
      <c r="AB17" s="87"/>
      <c r="AC17" s="91"/>
      <c r="AD17" s="92"/>
      <c r="AE17" s="93"/>
      <c r="AF17" s="88">
        <f>COUNTIF(E17:AC17,"○")</f>
        <v>4</v>
      </c>
      <c r="AG17" s="88">
        <f>COUNTIF(E17:AC17,"●")</f>
        <v>1</v>
      </c>
      <c r="AH17" s="88">
        <f>COUNTIF(E17:AC17,"△")</f>
        <v>0</v>
      </c>
      <c r="AI17" s="89">
        <f>SUM(E18,H18,K18,N18,Q18,T18,W18,Z18,AC18)</f>
        <v>23</v>
      </c>
      <c r="AJ17" s="89">
        <f>SUM(G18,J18,M18,P18,S18,V18,Y18,AB18,AE18)</f>
        <v>6</v>
      </c>
      <c r="AK17" s="89">
        <f>AI17-AJ17</f>
        <v>17</v>
      </c>
      <c r="AL17" s="94">
        <f>AF17*3+AH17*1</f>
        <v>12</v>
      </c>
      <c r="AM17" s="96">
        <v>2</v>
      </c>
    </row>
    <row r="18" spans="1:39" ht="25.5" customHeight="1">
      <c r="A18" s="24"/>
      <c r="B18" s="43"/>
      <c r="C18" s="43"/>
      <c r="D18" s="26"/>
      <c r="E18" s="20">
        <v>4</v>
      </c>
      <c r="F18" s="21" t="s">
        <v>34</v>
      </c>
      <c r="G18" s="22">
        <v>2</v>
      </c>
      <c r="H18" s="20">
        <v>4</v>
      </c>
      <c r="I18" s="21" t="s">
        <v>34</v>
      </c>
      <c r="J18" s="22">
        <v>1</v>
      </c>
      <c r="K18" s="20">
        <v>13</v>
      </c>
      <c r="L18" s="21" t="s">
        <v>34</v>
      </c>
      <c r="M18" s="22">
        <v>1</v>
      </c>
      <c r="N18" s="20">
        <v>0</v>
      </c>
      <c r="O18" s="21" t="s">
        <v>34</v>
      </c>
      <c r="P18" s="22">
        <v>1</v>
      </c>
      <c r="Q18" s="101"/>
      <c r="R18" s="102"/>
      <c r="S18" s="103"/>
      <c r="T18" s="20">
        <v>2</v>
      </c>
      <c r="U18" s="21" t="s">
        <v>34</v>
      </c>
      <c r="V18" s="22">
        <v>1</v>
      </c>
      <c r="W18" s="20"/>
      <c r="X18" s="21" t="s">
        <v>17</v>
      </c>
      <c r="Y18" s="22"/>
      <c r="Z18" s="20"/>
      <c r="AA18" s="21" t="s">
        <v>17</v>
      </c>
      <c r="AB18" s="22"/>
      <c r="AC18" s="11"/>
      <c r="AD18" s="12" t="s">
        <v>12</v>
      </c>
      <c r="AE18" s="13"/>
      <c r="AF18" s="88"/>
      <c r="AG18" s="88"/>
      <c r="AH18" s="88"/>
      <c r="AI18" s="90"/>
      <c r="AJ18" s="90"/>
      <c r="AK18" s="90"/>
      <c r="AL18" s="95"/>
      <c r="AM18" s="97"/>
    </row>
    <row r="19" spans="1:39" ht="25.5" customHeight="1">
      <c r="A19" s="23"/>
      <c r="B19" s="81" t="s">
        <v>23</v>
      </c>
      <c r="C19" s="82"/>
      <c r="D19" s="25"/>
      <c r="E19" s="91" t="s">
        <v>1</v>
      </c>
      <c r="F19" s="86"/>
      <c r="G19" s="87"/>
      <c r="H19" s="85" t="s">
        <v>33</v>
      </c>
      <c r="I19" s="86"/>
      <c r="J19" s="87"/>
      <c r="K19" s="85" t="s">
        <v>32</v>
      </c>
      <c r="L19" s="86"/>
      <c r="M19" s="87"/>
      <c r="N19" s="85" t="s">
        <v>33</v>
      </c>
      <c r="O19" s="86"/>
      <c r="P19" s="87"/>
      <c r="Q19" s="107" t="s">
        <v>33</v>
      </c>
      <c r="R19" s="105"/>
      <c r="S19" s="106"/>
      <c r="T19" s="98"/>
      <c r="U19" s="99"/>
      <c r="V19" s="100"/>
      <c r="W19" s="110"/>
      <c r="X19" s="111"/>
      <c r="Y19" s="112"/>
      <c r="Z19" s="85"/>
      <c r="AA19" s="86"/>
      <c r="AB19" s="87"/>
      <c r="AC19" s="91"/>
      <c r="AD19" s="92"/>
      <c r="AE19" s="93"/>
      <c r="AF19" s="88">
        <f>COUNTIF(E19:AC19,"○")</f>
        <v>2</v>
      </c>
      <c r="AG19" s="88">
        <f>COUNTIF(E19:AC19,"●")</f>
        <v>3</v>
      </c>
      <c r="AH19" s="88">
        <f>COUNTIF(E19:AC19,"△")</f>
        <v>0</v>
      </c>
      <c r="AI19" s="89">
        <f>SUM(E20,H20,K20,N20,Q20,T20,W20,Z20,AC20)</f>
        <v>9</v>
      </c>
      <c r="AJ19" s="89">
        <f>SUM(G20,J20,M20,P20,S20,V20,Y20,AB20,AE20)</f>
        <v>7</v>
      </c>
      <c r="AK19" s="89">
        <f>AI19-AJ19</f>
        <v>2</v>
      </c>
      <c r="AL19" s="94">
        <f>AF19*3+AH19*1</f>
        <v>6</v>
      </c>
      <c r="AM19" s="96">
        <v>4</v>
      </c>
    </row>
    <row r="20" spans="1:39" ht="25.5" customHeight="1">
      <c r="A20" s="24"/>
      <c r="B20" s="43"/>
      <c r="C20" s="43"/>
      <c r="D20" s="26"/>
      <c r="E20" s="20">
        <v>3</v>
      </c>
      <c r="F20" s="21" t="s">
        <v>34</v>
      </c>
      <c r="G20" s="22">
        <v>0</v>
      </c>
      <c r="H20" s="20">
        <v>2</v>
      </c>
      <c r="I20" s="21" t="s">
        <v>34</v>
      </c>
      <c r="J20" s="22">
        <v>3</v>
      </c>
      <c r="K20" s="20">
        <v>3</v>
      </c>
      <c r="L20" s="21" t="s">
        <v>34</v>
      </c>
      <c r="M20" s="22">
        <v>0</v>
      </c>
      <c r="N20" s="20">
        <v>0</v>
      </c>
      <c r="O20" s="21" t="s">
        <v>34</v>
      </c>
      <c r="P20" s="22">
        <v>2</v>
      </c>
      <c r="Q20" s="20">
        <v>1</v>
      </c>
      <c r="R20" s="21" t="s">
        <v>34</v>
      </c>
      <c r="S20" s="22">
        <v>2</v>
      </c>
      <c r="T20" s="101"/>
      <c r="U20" s="102"/>
      <c r="V20" s="103"/>
      <c r="W20" s="18"/>
      <c r="X20" s="21" t="s">
        <v>12</v>
      </c>
      <c r="Y20" s="19"/>
      <c r="Z20" s="20"/>
      <c r="AA20" s="21" t="s">
        <v>17</v>
      </c>
      <c r="AB20" s="22"/>
      <c r="AC20" s="11"/>
      <c r="AD20" s="12" t="s">
        <v>12</v>
      </c>
      <c r="AE20" s="13"/>
      <c r="AF20" s="88"/>
      <c r="AG20" s="88"/>
      <c r="AH20" s="88"/>
      <c r="AI20" s="90"/>
      <c r="AJ20" s="90"/>
      <c r="AK20" s="90"/>
      <c r="AL20" s="95"/>
      <c r="AM20" s="97"/>
    </row>
    <row r="21" spans="1:39" ht="19.5" customHeight="1" hidden="1">
      <c r="A21" s="113" t="s">
        <v>13</v>
      </c>
      <c r="B21" s="114"/>
      <c r="C21" s="114"/>
      <c r="D21" s="115"/>
      <c r="E21" s="85"/>
      <c r="F21" s="86"/>
      <c r="G21" s="87"/>
      <c r="H21" s="85"/>
      <c r="I21" s="86"/>
      <c r="J21" s="87"/>
      <c r="K21" s="85"/>
      <c r="L21" s="86"/>
      <c r="M21" s="87"/>
      <c r="N21" s="85"/>
      <c r="O21" s="86"/>
      <c r="P21" s="87"/>
      <c r="Q21" s="85"/>
      <c r="R21" s="86"/>
      <c r="S21" s="87"/>
      <c r="T21" s="119"/>
      <c r="U21" s="120"/>
      <c r="V21" s="121"/>
      <c r="W21" s="98"/>
      <c r="X21" s="99"/>
      <c r="Y21" s="100"/>
      <c r="Z21" s="85"/>
      <c r="AA21" s="86"/>
      <c r="AB21" s="87"/>
      <c r="AC21" s="91"/>
      <c r="AD21" s="92"/>
      <c r="AE21" s="93"/>
      <c r="AF21" s="88">
        <f>COUNTIF(E21:AC21,"○")</f>
        <v>0</v>
      </c>
      <c r="AG21" s="88">
        <f>COUNTIF(E21:AC21,"●")</f>
        <v>0</v>
      </c>
      <c r="AH21" s="88">
        <f>COUNTIF(E21:AC21,"△")</f>
        <v>0</v>
      </c>
      <c r="AI21" s="89">
        <f>SUM(E22,H22,K22,N22,Q22,T22,W22,Z22,AC22)</f>
        <v>0</v>
      </c>
      <c r="AJ21" s="89">
        <f>SUM(G22,J22,M22,P22,S22,V22,Y22,AB22,AE22)</f>
        <v>0</v>
      </c>
      <c r="AK21" s="89">
        <f>AI21-AJ21</f>
        <v>0</v>
      </c>
      <c r="AL21" s="94">
        <f>AF21*3+AH21*1</f>
        <v>0</v>
      </c>
      <c r="AM21" s="108"/>
    </row>
    <row r="22" spans="1:39" ht="19.5" customHeight="1" hidden="1">
      <c r="A22" s="116"/>
      <c r="B22" s="117"/>
      <c r="C22" s="117"/>
      <c r="D22" s="118"/>
      <c r="E22" s="20"/>
      <c r="F22" s="21" t="s">
        <v>17</v>
      </c>
      <c r="G22" s="22"/>
      <c r="H22" s="20"/>
      <c r="I22" s="21" t="s">
        <v>17</v>
      </c>
      <c r="J22" s="22"/>
      <c r="K22" s="20"/>
      <c r="L22" s="21" t="s">
        <v>12</v>
      </c>
      <c r="M22" s="22"/>
      <c r="N22" s="20"/>
      <c r="O22" s="21" t="s">
        <v>17</v>
      </c>
      <c r="P22" s="22"/>
      <c r="Q22" s="20"/>
      <c r="R22" s="21" t="s">
        <v>17</v>
      </c>
      <c r="S22" s="22"/>
      <c r="T22" s="18"/>
      <c r="U22" s="21" t="s">
        <v>12</v>
      </c>
      <c r="V22" s="19"/>
      <c r="W22" s="101"/>
      <c r="X22" s="102"/>
      <c r="Y22" s="103"/>
      <c r="Z22" s="20"/>
      <c r="AA22" s="21" t="s">
        <v>17</v>
      </c>
      <c r="AB22" s="22"/>
      <c r="AC22" s="11"/>
      <c r="AD22" s="12" t="s">
        <v>12</v>
      </c>
      <c r="AE22" s="13"/>
      <c r="AF22" s="88"/>
      <c r="AG22" s="88"/>
      <c r="AH22" s="88"/>
      <c r="AI22" s="90"/>
      <c r="AJ22" s="90"/>
      <c r="AK22" s="90"/>
      <c r="AL22" s="95"/>
      <c r="AM22" s="109"/>
    </row>
    <row r="23" spans="1:39" ht="19.5" customHeight="1" hidden="1">
      <c r="A23" s="113" t="s">
        <v>14</v>
      </c>
      <c r="B23" s="114"/>
      <c r="C23" s="114"/>
      <c r="D23" s="115"/>
      <c r="E23" s="85"/>
      <c r="F23" s="86"/>
      <c r="G23" s="87"/>
      <c r="H23" s="85"/>
      <c r="I23" s="86"/>
      <c r="J23" s="87"/>
      <c r="K23" s="85"/>
      <c r="L23" s="86"/>
      <c r="M23" s="87"/>
      <c r="N23" s="85"/>
      <c r="O23" s="86"/>
      <c r="P23" s="87"/>
      <c r="Q23" s="85"/>
      <c r="R23" s="86"/>
      <c r="S23" s="87"/>
      <c r="T23" s="85"/>
      <c r="U23" s="86"/>
      <c r="V23" s="87"/>
      <c r="W23" s="85"/>
      <c r="X23" s="86"/>
      <c r="Y23" s="87"/>
      <c r="Z23" s="98"/>
      <c r="AA23" s="99"/>
      <c r="AB23" s="100"/>
      <c r="AC23" s="91"/>
      <c r="AD23" s="92"/>
      <c r="AE23" s="93"/>
      <c r="AF23" s="88">
        <f>COUNTIF(E23:AC23,"○")</f>
        <v>0</v>
      </c>
      <c r="AG23" s="88">
        <f>COUNTIF(E23:AC23,"●")</f>
        <v>0</v>
      </c>
      <c r="AH23" s="88">
        <f>COUNTIF(E23:AC23,"△")</f>
        <v>0</v>
      </c>
      <c r="AI23" s="89">
        <f>SUM(E24,H24,K24,N24,Q24,T24,W24,Z24,AC24)</f>
        <v>0</v>
      </c>
      <c r="AJ23" s="89">
        <f>SUM(G24,J24,M24,P24,S24,V24,Y24,AB24,AE24)</f>
        <v>0</v>
      </c>
      <c r="AK23" s="89">
        <f>AI23-AJ23</f>
        <v>0</v>
      </c>
      <c r="AL23" s="94">
        <f>AF23*3+AH23*1</f>
        <v>0</v>
      </c>
      <c r="AM23" s="108"/>
    </row>
    <row r="24" spans="1:39" ht="19.5" customHeight="1" hidden="1">
      <c r="A24" s="116"/>
      <c r="B24" s="117"/>
      <c r="C24" s="117"/>
      <c r="D24" s="118"/>
      <c r="E24" s="20"/>
      <c r="F24" s="21" t="s">
        <v>17</v>
      </c>
      <c r="G24" s="22"/>
      <c r="H24" s="20"/>
      <c r="I24" s="21" t="s">
        <v>17</v>
      </c>
      <c r="J24" s="22"/>
      <c r="K24" s="20"/>
      <c r="L24" s="21" t="s">
        <v>17</v>
      </c>
      <c r="M24" s="22"/>
      <c r="N24" s="20"/>
      <c r="O24" s="21" t="s">
        <v>17</v>
      </c>
      <c r="P24" s="22"/>
      <c r="Q24" s="20"/>
      <c r="R24" s="21" t="s">
        <v>17</v>
      </c>
      <c r="S24" s="22"/>
      <c r="T24" s="20"/>
      <c r="U24" s="21" t="s">
        <v>17</v>
      </c>
      <c r="V24" s="22"/>
      <c r="W24" s="20"/>
      <c r="X24" s="21" t="s">
        <v>17</v>
      </c>
      <c r="Y24" s="22"/>
      <c r="Z24" s="101"/>
      <c r="AA24" s="102"/>
      <c r="AB24" s="103"/>
      <c r="AC24" s="11"/>
      <c r="AD24" s="12" t="s">
        <v>12</v>
      </c>
      <c r="AE24" s="13"/>
      <c r="AF24" s="88"/>
      <c r="AG24" s="88"/>
      <c r="AH24" s="88"/>
      <c r="AI24" s="90"/>
      <c r="AJ24" s="90"/>
      <c r="AK24" s="90"/>
      <c r="AL24" s="95"/>
      <c r="AM24" s="109"/>
    </row>
    <row r="25" spans="1:39" ht="19.5" customHeight="1" hidden="1">
      <c r="A25" s="113"/>
      <c r="B25" s="114"/>
      <c r="C25" s="114"/>
      <c r="D25" s="115"/>
      <c r="E25" s="85"/>
      <c r="F25" s="86"/>
      <c r="G25" s="87"/>
      <c r="H25" s="85"/>
      <c r="I25" s="86"/>
      <c r="J25" s="87"/>
      <c r="K25" s="85"/>
      <c r="L25" s="86"/>
      <c r="M25" s="87"/>
      <c r="N25" s="85"/>
      <c r="O25" s="86"/>
      <c r="P25" s="87"/>
      <c r="Q25" s="85"/>
      <c r="R25" s="86"/>
      <c r="S25" s="87"/>
      <c r="T25" s="85"/>
      <c r="U25" s="86"/>
      <c r="V25" s="87"/>
      <c r="W25" s="85"/>
      <c r="X25" s="86"/>
      <c r="Y25" s="87"/>
      <c r="Z25" s="107"/>
      <c r="AA25" s="105"/>
      <c r="AB25" s="106"/>
      <c r="AC25" s="124"/>
      <c r="AD25" s="125"/>
      <c r="AE25" s="126"/>
      <c r="AF25" s="88">
        <f>COUNTIF(E25:AC25,"○")</f>
        <v>0</v>
      </c>
      <c r="AG25" s="88">
        <f>COUNTIF(E25:AC25,"●")</f>
        <v>0</v>
      </c>
      <c r="AH25" s="88">
        <f>COUNTIF(E25:AC25,"△")</f>
        <v>0</v>
      </c>
      <c r="AI25" s="89">
        <f>SUM(E26,H26,K26,N26,Q26,T26,W26,Z26,AC26)</f>
        <v>0</v>
      </c>
      <c r="AJ25" s="89">
        <f>SUM(G26,J26,M26,P26,S26,V26,Y26,AB26,AE26)</f>
        <v>0</v>
      </c>
      <c r="AK25" s="89">
        <f>AI25-AJ25</f>
        <v>0</v>
      </c>
      <c r="AL25" s="94">
        <f>AF25*3+AH25*1</f>
        <v>0</v>
      </c>
      <c r="AM25" s="122"/>
    </row>
    <row r="26" spans="1:39" ht="19.5" customHeight="1" hidden="1">
      <c r="A26" s="116"/>
      <c r="B26" s="117"/>
      <c r="C26" s="117"/>
      <c r="D26" s="118"/>
      <c r="E26" s="11"/>
      <c r="F26" s="12" t="s">
        <v>12</v>
      </c>
      <c r="G26" s="13"/>
      <c r="H26" s="11"/>
      <c r="I26" s="12" t="s">
        <v>12</v>
      </c>
      <c r="J26" s="13"/>
      <c r="K26" s="11"/>
      <c r="L26" s="12" t="s">
        <v>12</v>
      </c>
      <c r="M26" s="13"/>
      <c r="N26" s="11"/>
      <c r="O26" s="12" t="s">
        <v>12</v>
      </c>
      <c r="P26" s="13"/>
      <c r="Q26" s="11"/>
      <c r="R26" s="12" t="s">
        <v>12</v>
      </c>
      <c r="S26" s="13"/>
      <c r="T26" s="11"/>
      <c r="U26" s="12" t="s">
        <v>12</v>
      </c>
      <c r="V26" s="13"/>
      <c r="W26" s="11"/>
      <c r="X26" s="12" t="s">
        <v>12</v>
      </c>
      <c r="Y26" s="13"/>
      <c r="Z26" s="11"/>
      <c r="AA26" s="12" t="s">
        <v>12</v>
      </c>
      <c r="AB26" s="13"/>
      <c r="AC26" s="127"/>
      <c r="AD26" s="128"/>
      <c r="AE26" s="129"/>
      <c r="AF26" s="88"/>
      <c r="AG26" s="88"/>
      <c r="AH26" s="88"/>
      <c r="AI26" s="90"/>
      <c r="AJ26" s="90"/>
      <c r="AK26" s="90"/>
      <c r="AL26" s="95"/>
      <c r="AM26" s="123"/>
    </row>
    <row r="27" spans="5:25" ht="17.25"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16"/>
      <c r="X27" s="16"/>
      <c r="Y27" s="16"/>
    </row>
    <row r="28" spans="5:21" ht="17.25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Z25:AB25"/>
    <mergeCell ref="AC25:AE26"/>
    <mergeCell ref="AF25:AF26"/>
    <mergeCell ref="AG25:AG26"/>
    <mergeCell ref="A25:D26"/>
    <mergeCell ref="E25:G25"/>
    <mergeCell ref="H25:J25"/>
    <mergeCell ref="K25:M25"/>
    <mergeCell ref="AL25:AL26"/>
    <mergeCell ref="AM25:AM26"/>
    <mergeCell ref="AH25:AH26"/>
    <mergeCell ref="AI25:AI26"/>
    <mergeCell ref="AJ25:AJ26"/>
    <mergeCell ref="AK25:AK26"/>
    <mergeCell ref="AH23:AH24"/>
    <mergeCell ref="AI23:AI24"/>
    <mergeCell ref="T23:V23"/>
    <mergeCell ref="W23:Y23"/>
    <mergeCell ref="Z23:AB24"/>
    <mergeCell ref="AC23:AE23"/>
    <mergeCell ref="T25:V25"/>
    <mergeCell ref="W25:Y25"/>
    <mergeCell ref="N23:P23"/>
    <mergeCell ref="Q23:S23"/>
    <mergeCell ref="N25:P25"/>
    <mergeCell ref="Q25:S25"/>
    <mergeCell ref="AF23:AF24"/>
    <mergeCell ref="AG23:AG24"/>
    <mergeCell ref="A23:D24"/>
    <mergeCell ref="E23:G23"/>
    <mergeCell ref="H23:J23"/>
    <mergeCell ref="K23:M23"/>
    <mergeCell ref="N21:P21"/>
    <mergeCell ref="Q21:S21"/>
    <mergeCell ref="AH21:AH22"/>
    <mergeCell ref="AI21:AI22"/>
    <mergeCell ref="T21:V21"/>
    <mergeCell ref="W21:Y22"/>
    <mergeCell ref="AJ23:AJ24"/>
    <mergeCell ref="AK23:AK24"/>
    <mergeCell ref="AL23:AL24"/>
    <mergeCell ref="AM23:AM24"/>
    <mergeCell ref="A21:D22"/>
    <mergeCell ref="E21:G21"/>
    <mergeCell ref="H21:J21"/>
    <mergeCell ref="K21:M21"/>
    <mergeCell ref="AI19:AI20"/>
    <mergeCell ref="T19:V20"/>
    <mergeCell ref="W19:Y19"/>
    <mergeCell ref="Z21:AB21"/>
    <mergeCell ref="AC21:AE21"/>
    <mergeCell ref="AF21:AF22"/>
    <mergeCell ref="AG21:AG22"/>
    <mergeCell ref="AJ21:AJ22"/>
    <mergeCell ref="AK21:AK22"/>
    <mergeCell ref="AL21:AL22"/>
    <mergeCell ref="AM21:AM22"/>
    <mergeCell ref="AM19:AM20"/>
    <mergeCell ref="N17:P17"/>
    <mergeCell ref="Q17:S18"/>
    <mergeCell ref="AH17:AH18"/>
    <mergeCell ref="AI17:AI18"/>
    <mergeCell ref="T17:V17"/>
    <mergeCell ref="Z19:AB19"/>
    <mergeCell ref="AC19:AE19"/>
    <mergeCell ref="AF19:AF20"/>
    <mergeCell ref="AG19:AG20"/>
    <mergeCell ref="B19:C20"/>
    <mergeCell ref="AJ19:AJ20"/>
    <mergeCell ref="AK19:AK20"/>
    <mergeCell ref="AL19:AL20"/>
    <mergeCell ref="E19:G19"/>
    <mergeCell ref="H19:J19"/>
    <mergeCell ref="K19:M19"/>
    <mergeCell ref="N19:P19"/>
    <mergeCell ref="Q19:S19"/>
    <mergeCell ref="AH19:AH20"/>
    <mergeCell ref="AM17:AM18"/>
    <mergeCell ref="N15:P16"/>
    <mergeCell ref="Q15:S15"/>
    <mergeCell ref="AH15:AH16"/>
    <mergeCell ref="AI15:AI16"/>
    <mergeCell ref="T15:V15"/>
    <mergeCell ref="W17:Y17"/>
    <mergeCell ref="Z17:AB17"/>
    <mergeCell ref="AC17:AE17"/>
    <mergeCell ref="AF17:AF18"/>
    <mergeCell ref="B17:C18"/>
    <mergeCell ref="AJ17:AJ18"/>
    <mergeCell ref="AK17:AK18"/>
    <mergeCell ref="AL17:AL18"/>
    <mergeCell ref="AG17:AG18"/>
    <mergeCell ref="E17:G17"/>
    <mergeCell ref="H17:J17"/>
    <mergeCell ref="K17:M17"/>
    <mergeCell ref="AM15:AM16"/>
    <mergeCell ref="N13:P13"/>
    <mergeCell ref="Q13:S13"/>
    <mergeCell ref="AH13:AH14"/>
    <mergeCell ref="AI13:AI14"/>
    <mergeCell ref="T13:V13"/>
    <mergeCell ref="W15:Y15"/>
    <mergeCell ref="Z15:AB15"/>
    <mergeCell ref="AC15:AE15"/>
    <mergeCell ref="AF15:AF16"/>
    <mergeCell ref="B15:C16"/>
    <mergeCell ref="AJ15:AJ16"/>
    <mergeCell ref="AK15:AK16"/>
    <mergeCell ref="AL15:AL16"/>
    <mergeCell ref="AG15:AG16"/>
    <mergeCell ref="E15:G15"/>
    <mergeCell ref="H15:J15"/>
    <mergeCell ref="K15:M15"/>
    <mergeCell ref="AK13:AK14"/>
    <mergeCell ref="AL13:AL14"/>
    <mergeCell ref="AM13:AM14"/>
    <mergeCell ref="W11:Y11"/>
    <mergeCell ref="Z11:AB11"/>
    <mergeCell ref="AC11:AE11"/>
    <mergeCell ref="AF11:AF12"/>
    <mergeCell ref="AM11:AM12"/>
    <mergeCell ref="W13:Y13"/>
    <mergeCell ref="Z13:AB13"/>
    <mergeCell ref="B13:C14"/>
    <mergeCell ref="AJ13:AJ14"/>
    <mergeCell ref="AC13:AE13"/>
    <mergeCell ref="AF13:AF14"/>
    <mergeCell ref="AG13:AG14"/>
    <mergeCell ref="E13:G13"/>
    <mergeCell ref="H13:J13"/>
    <mergeCell ref="K13:M14"/>
    <mergeCell ref="N9:P9"/>
    <mergeCell ref="AH11:AH12"/>
    <mergeCell ref="E11:G11"/>
    <mergeCell ref="H11:J12"/>
    <mergeCell ref="K11:M11"/>
    <mergeCell ref="N11:P11"/>
    <mergeCell ref="Q11:S11"/>
    <mergeCell ref="T9:V9"/>
    <mergeCell ref="Z9:AB9"/>
    <mergeCell ref="AM9:AM10"/>
    <mergeCell ref="B11:C12"/>
    <mergeCell ref="AI11:AI12"/>
    <mergeCell ref="T11:V11"/>
    <mergeCell ref="AG9:AG10"/>
    <mergeCell ref="AJ11:AJ12"/>
    <mergeCell ref="AK11:AK12"/>
    <mergeCell ref="E9:G10"/>
    <mergeCell ref="H9:J9"/>
    <mergeCell ref="W9:Y9"/>
    <mergeCell ref="AL11:AL12"/>
    <mergeCell ref="AG11:AG12"/>
    <mergeCell ref="AK9:AK10"/>
    <mergeCell ref="AL9:AL10"/>
    <mergeCell ref="B9:C10"/>
    <mergeCell ref="AK7:AK8"/>
    <mergeCell ref="Q9:S9"/>
    <mergeCell ref="AH9:AH10"/>
    <mergeCell ref="AJ9:AJ10"/>
    <mergeCell ref="AI9:AI10"/>
    <mergeCell ref="AC9:AE9"/>
    <mergeCell ref="AF9:AF10"/>
    <mergeCell ref="Z7:AB8"/>
    <mergeCell ref="K9:M9"/>
    <mergeCell ref="A7:D8"/>
    <mergeCell ref="E7:G8"/>
    <mergeCell ref="H7:J8"/>
    <mergeCell ref="K7:M8"/>
    <mergeCell ref="AM7:AM8"/>
    <mergeCell ref="AJ7:AJ8"/>
    <mergeCell ref="AH7:AH8"/>
    <mergeCell ref="AI7:AI8"/>
    <mergeCell ref="AL7:AL8"/>
    <mergeCell ref="N7:P8"/>
    <mergeCell ref="Q7:S8"/>
    <mergeCell ref="T7:V8"/>
    <mergeCell ref="W7:Y8"/>
    <mergeCell ref="AG7:AG8"/>
    <mergeCell ref="AF7:AF8"/>
    <mergeCell ref="AC7:AE8"/>
    <mergeCell ref="A1:AM3"/>
    <mergeCell ref="H5:H6"/>
    <mergeCell ref="K5:K6"/>
    <mergeCell ref="N5:N6"/>
    <mergeCell ref="Q5:Q6"/>
    <mergeCell ref="T5:T6"/>
    <mergeCell ref="W5:W6"/>
    <mergeCell ref="Z5:Z6"/>
    <mergeCell ref="AC5:AC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長 直也</cp:lastModifiedBy>
  <cp:lastPrinted>2010-03-06T09:43:05Z</cp:lastPrinted>
  <dcterms:created xsi:type="dcterms:W3CDTF">2006-04-09T00:56:42Z</dcterms:created>
  <dcterms:modified xsi:type="dcterms:W3CDTF">2010-03-08T02:36:15Z</dcterms:modified>
  <cp:category/>
  <cp:version/>
  <cp:contentType/>
  <cp:contentStatus/>
</cp:coreProperties>
</file>